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814066DE-3340-4032-A4C7-4AB2D8058EFD}" xr6:coauthVersionLast="47" xr6:coauthVersionMax="47" xr10:uidLastSave="{00000000-0000-0000-0000-000000000000}"/>
  <bookViews>
    <workbookView xWindow="-108" yWindow="-108" windowWidth="23256" windowHeight="12576" tabRatio="874" firstSheet="2" activeTab="7" xr2:uid="{00000000-000D-0000-FFFF-FFFF00000000}"/>
  </bookViews>
  <sheets>
    <sheet name="Gobierno Central (anual)" sheetId="5" r:id="rId1"/>
    <sheet name="Gobierno Central (completa)" sheetId="1" r:id="rId2"/>
    <sheet name="Banco Central (anual)" sheetId="6" r:id="rId3"/>
    <sheet name="Banco Central (completo)" sheetId="2" r:id="rId4"/>
    <sheet name="Consolidado (anual)" sheetId="7" r:id="rId5"/>
    <sheet name="Consolidado (completo)" sheetId="3" r:id="rId6"/>
    <sheet name="Empresas Públicas (anual)" sheetId="8" r:id="rId7"/>
    <sheet name="Empresas Públicas (completo)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37" i="4" l="1"/>
  <c r="CP37" i="4"/>
  <c r="CQ37" i="4"/>
  <c r="CO38" i="4"/>
  <c r="CP38" i="4"/>
  <c r="CQ38" i="4"/>
  <c r="CO39" i="4"/>
  <c r="CP39" i="4"/>
  <c r="CQ39" i="4"/>
  <c r="CO40" i="4"/>
  <c r="CP40" i="4"/>
  <c r="CQ40" i="4"/>
  <c r="CO42" i="4"/>
  <c r="CP42" i="4"/>
  <c r="CQ42" i="4"/>
  <c r="CO44" i="4"/>
  <c r="CP44" i="4"/>
  <c r="CQ44" i="4"/>
  <c r="CO47" i="4"/>
  <c r="CP47" i="4"/>
  <c r="CQ47" i="4"/>
  <c r="CO48" i="4"/>
  <c r="CP48" i="4"/>
  <c r="CQ48" i="4"/>
  <c r="CP122" i="1"/>
  <c r="CQ122" i="1"/>
  <c r="CR122" i="1"/>
  <c r="CP124" i="1"/>
  <c r="CQ124" i="1"/>
  <c r="CR124" i="1"/>
  <c r="CP126" i="1"/>
  <c r="CQ126" i="1"/>
  <c r="CR126" i="1"/>
  <c r="CP79" i="1"/>
  <c r="CQ79" i="1"/>
  <c r="CR79" i="1"/>
  <c r="CP80" i="1"/>
  <c r="CQ80" i="1"/>
  <c r="CR80" i="1"/>
  <c r="CP81" i="1"/>
  <c r="CQ81" i="1"/>
  <c r="CR81" i="1"/>
  <c r="CP83" i="1"/>
  <c r="CQ83" i="1"/>
  <c r="CR83" i="1"/>
  <c r="CP84" i="1"/>
  <c r="CQ84" i="1"/>
  <c r="CR84" i="1"/>
  <c r="CP85" i="1"/>
  <c r="CQ85" i="1"/>
  <c r="CR85" i="1"/>
  <c r="CP86" i="1"/>
  <c r="CQ86" i="1"/>
  <c r="CR86" i="1"/>
  <c r="CP87" i="1"/>
  <c r="CQ87" i="1"/>
  <c r="CR87" i="1"/>
  <c r="CP88" i="1"/>
  <c r="CQ88" i="1"/>
  <c r="CR88" i="1"/>
  <c r="CP90" i="1"/>
  <c r="CQ90" i="1"/>
  <c r="CR90" i="1"/>
  <c r="CP92" i="1"/>
  <c r="CQ92" i="1"/>
  <c r="CR92" i="1"/>
  <c r="CP93" i="1"/>
  <c r="CQ93" i="1"/>
  <c r="CR93" i="1"/>
  <c r="CP94" i="1"/>
  <c r="CQ94" i="1"/>
  <c r="CR94" i="1"/>
  <c r="CP96" i="1"/>
  <c r="CQ96" i="1"/>
  <c r="CR96" i="1"/>
  <c r="CP97" i="1"/>
  <c r="CQ97" i="1"/>
  <c r="CR97" i="1"/>
  <c r="CP98" i="1"/>
  <c r="CQ98" i="1"/>
  <c r="CR98" i="1"/>
  <c r="CP99" i="1"/>
  <c r="CQ99" i="1"/>
  <c r="CR99" i="1"/>
  <c r="CP101" i="1"/>
  <c r="CQ101" i="1"/>
  <c r="CR101" i="1"/>
  <c r="CP104" i="1"/>
  <c r="CQ104" i="1"/>
  <c r="CR104" i="1"/>
  <c r="CP106" i="1"/>
  <c r="CQ106" i="1"/>
  <c r="CR106" i="1"/>
  <c r="CP108" i="1"/>
  <c r="CQ108" i="1"/>
  <c r="CR108" i="1"/>
  <c r="CP112" i="1"/>
  <c r="CQ112" i="1"/>
  <c r="CR112" i="1"/>
  <c r="CP114" i="1"/>
  <c r="CQ114" i="1"/>
  <c r="CR114" i="1"/>
  <c r="CP116" i="1"/>
  <c r="CQ116" i="1"/>
  <c r="CR116" i="1"/>
  <c r="CP78" i="1"/>
  <c r="CQ78" i="1"/>
  <c r="CR78" i="1"/>
  <c r="AI122" i="5"/>
  <c r="AJ122" i="5"/>
  <c r="AK122" i="5"/>
  <c r="AI124" i="5"/>
  <c r="AJ124" i="5"/>
  <c r="AK124" i="5"/>
  <c r="AI126" i="5"/>
  <c r="AJ126" i="5"/>
  <c r="AK126" i="5"/>
  <c r="AI116" i="5"/>
  <c r="AJ116" i="5"/>
  <c r="AK116" i="5"/>
  <c r="AI114" i="5"/>
  <c r="AJ114" i="5"/>
  <c r="AK114" i="5"/>
  <c r="AI112" i="5"/>
  <c r="AJ112" i="5"/>
  <c r="AK112" i="5"/>
  <c r="AI108" i="5"/>
  <c r="AJ108" i="5"/>
  <c r="AK108" i="5"/>
  <c r="AI106" i="5"/>
  <c r="AJ106" i="5"/>
  <c r="AK106" i="5"/>
  <c r="AI104" i="5"/>
  <c r="AJ104" i="5"/>
  <c r="AK104" i="5"/>
  <c r="AH93" i="5"/>
  <c r="AI93" i="5"/>
  <c r="AJ93" i="5"/>
  <c r="AK93" i="5"/>
  <c r="AH94" i="5"/>
  <c r="AI94" i="5"/>
  <c r="AJ94" i="5"/>
  <c r="AK94" i="5"/>
  <c r="AH96" i="5"/>
  <c r="AI96" i="5"/>
  <c r="AJ96" i="5"/>
  <c r="AK96" i="5"/>
  <c r="AH97" i="5"/>
  <c r="AI97" i="5"/>
  <c r="AJ97" i="5"/>
  <c r="AK97" i="5"/>
  <c r="AH98" i="5"/>
  <c r="AI98" i="5"/>
  <c r="AJ98" i="5"/>
  <c r="AK98" i="5"/>
  <c r="AH99" i="5"/>
  <c r="AI99" i="5"/>
  <c r="AJ99" i="5"/>
  <c r="AK99" i="5"/>
  <c r="AH101" i="5"/>
  <c r="AI101" i="5"/>
  <c r="AJ101" i="5"/>
  <c r="AK101" i="5"/>
  <c r="AH92" i="5"/>
  <c r="AI92" i="5"/>
  <c r="AJ92" i="5"/>
  <c r="AK92" i="5"/>
  <c r="AH90" i="5"/>
  <c r="AI90" i="5"/>
  <c r="AJ90" i="5"/>
  <c r="AK90" i="5"/>
  <c r="AH83" i="5"/>
  <c r="AI83" i="5"/>
  <c r="AJ83" i="5"/>
  <c r="AK83" i="5"/>
  <c r="AH84" i="5"/>
  <c r="AI84" i="5"/>
  <c r="AJ84" i="5"/>
  <c r="AK84" i="5"/>
  <c r="AH85" i="5"/>
  <c r="AI85" i="5"/>
  <c r="AJ85" i="5"/>
  <c r="AK85" i="5"/>
  <c r="AH86" i="5"/>
  <c r="AI86" i="5"/>
  <c r="AJ86" i="5"/>
  <c r="AK86" i="5"/>
  <c r="AH87" i="5"/>
  <c r="AI87" i="5"/>
  <c r="AJ87" i="5"/>
  <c r="AK87" i="5"/>
  <c r="AH88" i="5"/>
  <c r="AI88" i="5"/>
  <c r="AJ88" i="5"/>
  <c r="AK88" i="5"/>
  <c r="AH79" i="5"/>
  <c r="AI79" i="5"/>
  <c r="AJ79" i="5"/>
  <c r="AK79" i="5"/>
  <c r="AH80" i="5"/>
  <c r="AI80" i="5"/>
  <c r="AJ80" i="5"/>
  <c r="AK80" i="5"/>
  <c r="AH81" i="5"/>
  <c r="AI81" i="5"/>
  <c r="AJ81" i="5"/>
  <c r="AK81" i="5"/>
  <c r="AG79" i="5"/>
  <c r="AG80" i="5"/>
  <c r="AG81" i="5"/>
  <c r="AG83" i="5"/>
  <c r="AG84" i="5"/>
  <c r="AG85" i="5"/>
  <c r="AG86" i="5"/>
  <c r="AG87" i="5"/>
  <c r="AG88" i="5"/>
  <c r="AG90" i="5"/>
  <c r="AH78" i="5"/>
  <c r="AI78" i="5"/>
  <c r="AJ78" i="5"/>
  <c r="AK78" i="5"/>
  <c r="AI48" i="8" l="1"/>
  <c r="AI47" i="8"/>
  <c r="AI44" i="8"/>
  <c r="AI42" i="8"/>
  <c r="AI40" i="8"/>
  <c r="AI39" i="8"/>
  <c r="AI38" i="8"/>
  <c r="AI37" i="8"/>
  <c r="CP19" i="3" l="1"/>
  <c r="AH20" i="7"/>
  <c r="AH19" i="7"/>
  <c r="CR106" i="2"/>
  <c r="CR104" i="2"/>
  <c r="CR102" i="2"/>
  <c r="CR98" i="2"/>
  <c r="CR96" i="2"/>
  <c r="CR94" i="2"/>
  <c r="CR88" i="2"/>
  <c r="CR85" i="2"/>
  <c r="CR83" i="2"/>
  <c r="CR82" i="2"/>
  <c r="CR81" i="2"/>
  <c r="CR80" i="2"/>
  <c r="CR79" i="2"/>
  <c r="CR78" i="2"/>
  <c r="CR76" i="2"/>
  <c r="CR75" i="2"/>
  <c r="CR74" i="2"/>
  <c r="CR73" i="2"/>
  <c r="CR72" i="2"/>
  <c r="CR71" i="2"/>
  <c r="CR70" i="2"/>
  <c r="CR69" i="2"/>
  <c r="CR68" i="2"/>
  <c r="CR67" i="2"/>
  <c r="AK106" i="6"/>
  <c r="AK104" i="6"/>
  <c r="AK102" i="6"/>
  <c r="AK98" i="6"/>
  <c r="AK96" i="6"/>
  <c r="AK94" i="6"/>
  <c r="AK88" i="6"/>
  <c r="AK85" i="6"/>
  <c r="AK83" i="6"/>
  <c r="AK82" i="6"/>
  <c r="AK81" i="6"/>
  <c r="AK80" i="6"/>
  <c r="AK79" i="6"/>
  <c r="AK78" i="6"/>
  <c r="AK76" i="6"/>
  <c r="AK75" i="6"/>
  <c r="AK74" i="6"/>
  <c r="AK73" i="6"/>
  <c r="AK72" i="6"/>
  <c r="AK71" i="6"/>
  <c r="AK70" i="6"/>
  <c r="AK69" i="6"/>
  <c r="AK68" i="6"/>
  <c r="AK67" i="6"/>
  <c r="CP20" i="3" l="1"/>
  <c r="CS106" i="2"/>
  <c r="CS104" i="2"/>
  <c r="CS102" i="2"/>
  <c r="CS98" i="2"/>
  <c r="CS96" i="2"/>
  <c r="CS94" i="2"/>
  <c r="CS88" i="2"/>
  <c r="CS85" i="2"/>
  <c r="CS83" i="2"/>
  <c r="CS82" i="2"/>
  <c r="CS81" i="2"/>
  <c r="CS80" i="2"/>
  <c r="CS79" i="2"/>
  <c r="CS78" i="2"/>
  <c r="CS76" i="2"/>
  <c r="CS75" i="2"/>
  <c r="CS74" i="2"/>
  <c r="CS73" i="2"/>
  <c r="CS72" i="2"/>
  <c r="CS71" i="2"/>
  <c r="CS70" i="2"/>
  <c r="CS69" i="2"/>
  <c r="CS68" i="2"/>
  <c r="CS67" i="2"/>
  <c r="CN44" i="4"/>
  <c r="CN42" i="4"/>
  <c r="CN48" i="4" l="1"/>
  <c r="CN47" i="4"/>
  <c r="CN40" i="4"/>
  <c r="CN39" i="4"/>
  <c r="CN38" i="4"/>
  <c r="CN37" i="4"/>
  <c r="CQ67" i="2"/>
  <c r="CQ106" i="2"/>
  <c r="CQ104" i="2"/>
  <c r="CQ102" i="2"/>
  <c r="CQ98" i="2"/>
  <c r="CQ96" i="2"/>
  <c r="CQ94" i="2"/>
  <c r="CQ88" i="2"/>
  <c r="CQ85" i="2"/>
  <c r="CQ83" i="2"/>
  <c r="CQ82" i="2"/>
  <c r="CQ81" i="2"/>
  <c r="CQ80" i="2"/>
  <c r="CQ79" i="2"/>
  <c r="CQ78" i="2"/>
  <c r="CQ76" i="2"/>
  <c r="CQ75" i="2"/>
  <c r="CQ74" i="2"/>
  <c r="CQ73" i="2"/>
  <c r="CQ72" i="2"/>
  <c r="CQ71" i="2"/>
  <c r="CQ70" i="2"/>
  <c r="CQ69" i="2"/>
  <c r="CQ68" i="2"/>
  <c r="CM20" i="3" l="1"/>
  <c r="CM19" i="3"/>
  <c r="CP106" i="2"/>
  <c r="CP104" i="2"/>
  <c r="CP102" i="2"/>
  <c r="CP98" i="2"/>
  <c r="CP96" i="2"/>
  <c r="CP94" i="2"/>
  <c r="CP88" i="2"/>
  <c r="CP85" i="2"/>
  <c r="CP83" i="2"/>
  <c r="CP82" i="2"/>
  <c r="CP81" i="2"/>
  <c r="CP80" i="2"/>
  <c r="CP79" i="2"/>
  <c r="CP78" i="2"/>
  <c r="CP76" i="2"/>
  <c r="CP75" i="2"/>
  <c r="CP74" i="2"/>
  <c r="CP73" i="2"/>
  <c r="CP72" i="2"/>
  <c r="CP71" i="2"/>
  <c r="CP70" i="2"/>
  <c r="CP69" i="2"/>
  <c r="CP68" i="2"/>
  <c r="CP67" i="2"/>
  <c r="CO126" i="1"/>
  <c r="CO124" i="1"/>
  <c r="CO122" i="1"/>
  <c r="CO116" i="1"/>
  <c r="CO114" i="1"/>
  <c r="CO112" i="1"/>
  <c r="CO108" i="1"/>
  <c r="CO106" i="1"/>
  <c r="CO104" i="1"/>
  <c r="CO101" i="1"/>
  <c r="CO99" i="1"/>
  <c r="CO98" i="1"/>
  <c r="CO97" i="1"/>
  <c r="CO96" i="1"/>
  <c r="CO94" i="1"/>
  <c r="CO93" i="1"/>
  <c r="CO92" i="1"/>
  <c r="CO90" i="1"/>
  <c r="CO88" i="1"/>
  <c r="CO87" i="1"/>
  <c r="CO86" i="1"/>
  <c r="CO85" i="1"/>
  <c r="CO84" i="1"/>
  <c r="CO83" i="1"/>
  <c r="CO81" i="1"/>
  <c r="CO80" i="1"/>
  <c r="CO79" i="1"/>
  <c r="CO78" i="1"/>
  <c r="CM48" i="4"/>
  <c r="CM47" i="4"/>
  <c r="CM44" i="4"/>
  <c r="CM41" i="4"/>
  <c r="CM40" i="4"/>
  <c r="CM39" i="4"/>
  <c r="CM38" i="4"/>
  <c r="CM37" i="4"/>
  <c r="AJ48" i="8"/>
  <c r="AJ47" i="8"/>
  <c r="AJ44" i="8"/>
  <c r="AJ42" i="8"/>
  <c r="AJ40" i="8"/>
  <c r="AJ39" i="8"/>
  <c r="AJ38" i="8"/>
  <c r="AJ37" i="8"/>
  <c r="CL20" i="3"/>
  <c r="CL19" i="3"/>
  <c r="AJ20" i="7"/>
  <c r="AJ19" i="7"/>
  <c r="CO106" i="2"/>
  <c r="CO104" i="2"/>
  <c r="CO102" i="2"/>
  <c r="CO98" i="2"/>
  <c r="CO96" i="2"/>
  <c r="CO94" i="2"/>
  <c r="CO88" i="2"/>
  <c r="CO85" i="2"/>
  <c r="CO83" i="2"/>
  <c r="CO82" i="2"/>
  <c r="CO81" i="2"/>
  <c r="CO80" i="2"/>
  <c r="CO79" i="2"/>
  <c r="CO78" i="2"/>
  <c r="CO76" i="2"/>
  <c r="CO75" i="2"/>
  <c r="CO74" i="2"/>
  <c r="CO73" i="2"/>
  <c r="CO72" i="2"/>
  <c r="CO71" i="2"/>
  <c r="CO70" i="2"/>
  <c r="CO69" i="2"/>
  <c r="CO68" i="2"/>
  <c r="CO67" i="2"/>
  <c r="AL106" i="6"/>
  <c r="AL104" i="6"/>
  <c r="AL102" i="6"/>
  <c r="AL98" i="6"/>
  <c r="AL96" i="6"/>
  <c r="AL94" i="6"/>
  <c r="AL88" i="6"/>
  <c r="AL85" i="6"/>
  <c r="AL83" i="6"/>
  <c r="AL82" i="6"/>
  <c r="AL81" i="6"/>
  <c r="AL80" i="6"/>
  <c r="AL79" i="6"/>
  <c r="AL78" i="6"/>
  <c r="AL76" i="6"/>
  <c r="AL75" i="6"/>
  <c r="AL74" i="6"/>
  <c r="AL73" i="6"/>
  <c r="AL72" i="6"/>
  <c r="AL71" i="6"/>
  <c r="AL70" i="6"/>
  <c r="AL69" i="6"/>
  <c r="AL68" i="6"/>
  <c r="AL67" i="6"/>
  <c r="CN126" i="1"/>
  <c r="CN124" i="1"/>
  <c r="CN122" i="1"/>
  <c r="CN116" i="1"/>
  <c r="CN114" i="1"/>
  <c r="CN112" i="1"/>
  <c r="CN108" i="1"/>
  <c r="CN106" i="1"/>
  <c r="CN104" i="1"/>
  <c r="CN101" i="1"/>
  <c r="CN99" i="1"/>
  <c r="CN98" i="1"/>
  <c r="CN97" i="1"/>
  <c r="CN96" i="1"/>
  <c r="CN94" i="1"/>
  <c r="CN93" i="1"/>
  <c r="CN92" i="1"/>
  <c r="CN90" i="1"/>
  <c r="CN88" i="1"/>
  <c r="CN87" i="1"/>
  <c r="CN86" i="1"/>
  <c r="CN85" i="1"/>
  <c r="CN84" i="1"/>
  <c r="CN83" i="1"/>
  <c r="CN81" i="1"/>
  <c r="CN80" i="1"/>
  <c r="CN79" i="1"/>
  <c r="CN78" i="1"/>
  <c r="CL48" i="4" l="1"/>
  <c r="CL47" i="4"/>
  <c r="CL44" i="4"/>
  <c r="CL42" i="4"/>
  <c r="CL40" i="4"/>
  <c r="CL39" i="4"/>
  <c r="CL38" i="4"/>
  <c r="CL37" i="4"/>
  <c r="CK20" i="3"/>
  <c r="CK19" i="3"/>
  <c r="CN106" i="2"/>
  <c r="CN104" i="2"/>
  <c r="CN102" i="2"/>
  <c r="CN98" i="2"/>
  <c r="CN96" i="2"/>
  <c r="CN94" i="2"/>
  <c r="CN88" i="2"/>
  <c r="CN85" i="2"/>
  <c r="CN83" i="2"/>
  <c r="CN82" i="2"/>
  <c r="CN81" i="2"/>
  <c r="CN80" i="2"/>
  <c r="CN79" i="2"/>
  <c r="CN78" i="2"/>
  <c r="CN76" i="2"/>
  <c r="CN75" i="2"/>
  <c r="CN74" i="2"/>
  <c r="CN73" i="2"/>
  <c r="CN72" i="2"/>
  <c r="CN71" i="2"/>
  <c r="CN70" i="2"/>
  <c r="CN69" i="2"/>
  <c r="CN68" i="2"/>
  <c r="CN67" i="2"/>
  <c r="CM126" i="1" l="1"/>
  <c r="CM124" i="1"/>
  <c r="CM122" i="1"/>
  <c r="CM116" i="1"/>
  <c r="CM114" i="1"/>
  <c r="CM112" i="1"/>
  <c r="CM108" i="1"/>
  <c r="CM106" i="1"/>
  <c r="CM104" i="1"/>
  <c r="CM101" i="1"/>
  <c r="CM99" i="1"/>
  <c r="CM98" i="1"/>
  <c r="CM97" i="1"/>
  <c r="CM96" i="1"/>
  <c r="CM94" i="1"/>
  <c r="CM93" i="1"/>
  <c r="CM92" i="1"/>
  <c r="CM90" i="1"/>
  <c r="CM88" i="1"/>
  <c r="CM87" i="1"/>
  <c r="CM86" i="1"/>
  <c r="CM85" i="1"/>
  <c r="CM84" i="1"/>
  <c r="CM83" i="1"/>
  <c r="CM81" i="1"/>
  <c r="CM80" i="1"/>
  <c r="CM79" i="1"/>
  <c r="CM78" i="1"/>
  <c r="CK48" i="4"/>
  <c r="CK47" i="4"/>
  <c r="CK44" i="4"/>
  <c r="CK42" i="4"/>
  <c r="CK40" i="4"/>
  <c r="CK39" i="4"/>
  <c r="CK38" i="4"/>
  <c r="CK37" i="4"/>
  <c r="CJ48" i="4"/>
  <c r="CJ47" i="4"/>
  <c r="CJ44" i="4"/>
  <c r="CJ42" i="4"/>
  <c r="CJ40" i="4"/>
  <c r="CJ39" i="4"/>
  <c r="CJ38" i="4"/>
  <c r="CJ37" i="4"/>
  <c r="CJ20" i="3"/>
  <c r="CJ19" i="3"/>
  <c r="CM106" i="2"/>
  <c r="CM104" i="2"/>
  <c r="CM102" i="2"/>
  <c r="CM98" i="2"/>
  <c r="CM96" i="2"/>
  <c r="CM94" i="2"/>
  <c r="CM88" i="2"/>
  <c r="CM85" i="2"/>
  <c r="CM83" i="2"/>
  <c r="CM82" i="2"/>
  <c r="CM81" i="2"/>
  <c r="CM80" i="2"/>
  <c r="CM79" i="2"/>
  <c r="CM78" i="2"/>
  <c r="CM76" i="2"/>
  <c r="CM75" i="2"/>
  <c r="CM74" i="2"/>
  <c r="CM73" i="2"/>
  <c r="CM72" i="2"/>
  <c r="CM71" i="2"/>
  <c r="CM70" i="2"/>
  <c r="CM69" i="2"/>
  <c r="CM68" i="2"/>
  <c r="CM67" i="2"/>
  <c r="CL126" i="1"/>
  <c r="CL124" i="1"/>
  <c r="CL122" i="1"/>
  <c r="CL116" i="1"/>
  <c r="CL114" i="1"/>
  <c r="CL112" i="1"/>
  <c r="CL108" i="1"/>
  <c r="CL106" i="1"/>
  <c r="CL104" i="1"/>
  <c r="CL101" i="1"/>
  <c r="CL99" i="1"/>
  <c r="CL98" i="1"/>
  <c r="CL97" i="1"/>
  <c r="CL96" i="1"/>
  <c r="CL94" i="1"/>
  <c r="CL93" i="1"/>
  <c r="CL92" i="1"/>
  <c r="CL90" i="1"/>
  <c r="CL88" i="1"/>
  <c r="CL87" i="1"/>
  <c r="CL86" i="1"/>
  <c r="CL85" i="1"/>
  <c r="CL84" i="1"/>
  <c r="CL83" i="1"/>
  <c r="CL81" i="1"/>
  <c r="CL80" i="1"/>
  <c r="CL79" i="1"/>
  <c r="CL78" i="1"/>
  <c r="AH48" i="8"/>
  <c r="AH47" i="8"/>
  <c r="AH44" i="8"/>
  <c r="AH42" i="8"/>
  <c r="AH40" i="8"/>
  <c r="AH39" i="8"/>
  <c r="AH38" i="8"/>
  <c r="AH37" i="8"/>
  <c r="CI48" i="4"/>
  <c r="CI47" i="4"/>
  <c r="CI44" i="4"/>
  <c r="CI42" i="4"/>
  <c r="CI40" i="4"/>
  <c r="CI39" i="4"/>
  <c r="CI38" i="4"/>
  <c r="CI37" i="4"/>
  <c r="CI20" i="3"/>
  <c r="CI19" i="3"/>
  <c r="CL106" i="2"/>
  <c r="CL104" i="2"/>
  <c r="CL102" i="2"/>
  <c r="CL98" i="2"/>
  <c r="CL96" i="2"/>
  <c r="CL94" i="2"/>
  <c r="CL88" i="2"/>
  <c r="CL85" i="2"/>
  <c r="CL83" i="2"/>
  <c r="CL82" i="2"/>
  <c r="CL81" i="2"/>
  <c r="CL80" i="2"/>
  <c r="CL79" i="2"/>
  <c r="CL78" i="2"/>
  <c r="CL76" i="2"/>
  <c r="CL75" i="2"/>
  <c r="CL74" i="2"/>
  <c r="CL73" i="2"/>
  <c r="CL72" i="2"/>
  <c r="CL71" i="2"/>
  <c r="CL70" i="2"/>
  <c r="CL69" i="2"/>
  <c r="CL68" i="2"/>
  <c r="CL67" i="2"/>
  <c r="CK126" i="1"/>
  <c r="CK124" i="1"/>
  <c r="CK122" i="1"/>
  <c r="CK116" i="1"/>
  <c r="CK114" i="1"/>
  <c r="CK112" i="1"/>
  <c r="CK108" i="1"/>
  <c r="CK106" i="1"/>
  <c r="CK104" i="1"/>
  <c r="CK101" i="1"/>
  <c r="CK99" i="1"/>
  <c r="CK98" i="1"/>
  <c r="CK97" i="1"/>
  <c r="CK96" i="1"/>
  <c r="CK94" i="1"/>
  <c r="CK93" i="1"/>
  <c r="CK92" i="1"/>
  <c r="CK90" i="1"/>
  <c r="CK88" i="1"/>
  <c r="CK87" i="1"/>
  <c r="CK86" i="1"/>
  <c r="CK85" i="1"/>
  <c r="CK84" i="1"/>
  <c r="CK83" i="1"/>
  <c r="CK81" i="1"/>
  <c r="CK80" i="1"/>
  <c r="CK79" i="1"/>
  <c r="CK78" i="1"/>
  <c r="CH20" i="3"/>
  <c r="CH19" i="3"/>
  <c r="AG20" i="7"/>
  <c r="AG19" i="7"/>
  <c r="CK106" i="2"/>
  <c r="CK104" i="2"/>
  <c r="CK102" i="2"/>
  <c r="CK98" i="2"/>
  <c r="CK96" i="2"/>
  <c r="CK94" i="2"/>
  <c r="CK88" i="2"/>
  <c r="CK85" i="2"/>
  <c r="CK83" i="2"/>
  <c r="CK82" i="2"/>
  <c r="CK81" i="2"/>
  <c r="CK80" i="2"/>
  <c r="CK79" i="2"/>
  <c r="CK78" i="2"/>
  <c r="CK76" i="2"/>
  <c r="CK75" i="2"/>
  <c r="CK74" i="2"/>
  <c r="CK73" i="2"/>
  <c r="CK72" i="2"/>
  <c r="CK71" i="2"/>
  <c r="CK70" i="2"/>
  <c r="CK69" i="2"/>
  <c r="CK68" i="2"/>
  <c r="CK67" i="2"/>
  <c r="AJ106" i="6"/>
  <c r="AJ104" i="6"/>
  <c r="AJ102" i="6"/>
  <c r="AJ98" i="6"/>
  <c r="AJ96" i="6"/>
  <c r="AJ94" i="6"/>
  <c r="AJ88" i="6"/>
  <c r="AJ85" i="6"/>
  <c r="AJ83" i="6"/>
  <c r="AJ82" i="6"/>
  <c r="AJ81" i="6"/>
  <c r="AJ80" i="6"/>
  <c r="AJ79" i="6"/>
  <c r="AJ78" i="6"/>
  <c r="AJ76" i="6"/>
  <c r="AJ75" i="6"/>
  <c r="AJ74" i="6"/>
  <c r="AJ73" i="6"/>
  <c r="AJ72" i="6"/>
  <c r="AJ71" i="6"/>
  <c r="AJ70" i="6"/>
  <c r="AJ69" i="6"/>
  <c r="AJ68" i="6"/>
  <c r="AJ67" i="6"/>
  <c r="CJ126" i="1"/>
  <c r="CJ124" i="1"/>
  <c r="CJ122" i="1"/>
  <c r="CJ116" i="1"/>
  <c r="CJ114" i="1"/>
  <c r="CJ112" i="1"/>
  <c r="CJ108" i="1"/>
  <c r="CJ106" i="1"/>
  <c r="CJ104" i="1"/>
  <c r="CJ101" i="1"/>
  <c r="CJ99" i="1"/>
  <c r="CJ98" i="1"/>
  <c r="CJ97" i="1"/>
  <c r="CJ96" i="1"/>
  <c r="CJ94" i="1"/>
  <c r="CJ93" i="1"/>
  <c r="CJ92" i="1"/>
  <c r="CJ90" i="1"/>
  <c r="CJ88" i="1"/>
  <c r="CJ87" i="1"/>
  <c r="CJ86" i="1"/>
  <c r="CJ85" i="1"/>
  <c r="CJ84" i="1"/>
  <c r="CJ83" i="1"/>
  <c r="CJ81" i="1"/>
  <c r="CJ80" i="1"/>
  <c r="CJ79" i="1"/>
  <c r="CJ78" i="1"/>
  <c r="CH48" i="4"/>
  <c r="CH47" i="4"/>
  <c r="CH44" i="4"/>
  <c r="CH42" i="4"/>
  <c r="CH40" i="4"/>
  <c r="CH39" i="4"/>
  <c r="CH38" i="4"/>
  <c r="CH37" i="4"/>
  <c r="CG20" i="3"/>
  <c r="CG19" i="3"/>
  <c r="CJ106" i="2"/>
  <c r="CJ104" i="2"/>
  <c r="CJ102" i="2"/>
  <c r="CJ98" i="2"/>
  <c r="CJ96" i="2"/>
  <c r="CJ94" i="2"/>
  <c r="CJ88" i="2"/>
  <c r="CJ85" i="2"/>
  <c r="CJ83" i="2"/>
  <c r="CJ82" i="2"/>
  <c r="CJ81" i="2"/>
  <c r="CJ80" i="2"/>
  <c r="CJ79" i="2"/>
  <c r="CJ78" i="2"/>
  <c r="CJ76" i="2"/>
  <c r="CJ75" i="2"/>
  <c r="CJ74" i="2"/>
  <c r="CJ73" i="2"/>
  <c r="CJ72" i="2"/>
  <c r="CJ71" i="2"/>
  <c r="CJ70" i="2"/>
  <c r="CJ69" i="2"/>
  <c r="CJ68" i="2"/>
  <c r="CJ67" i="2"/>
  <c r="CI126" i="1"/>
  <c r="CI124" i="1"/>
  <c r="CI122" i="1"/>
  <c r="CI116" i="1"/>
  <c r="CI114" i="1"/>
  <c r="CI112" i="1"/>
  <c r="CI108" i="1"/>
  <c r="CI106" i="1"/>
  <c r="CI104" i="1"/>
  <c r="CI101" i="1"/>
  <c r="CI99" i="1"/>
  <c r="CI98" i="1"/>
  <c r="CI97" i="1"/>
  <c r="CI96" i="1"/>
  <c r="CI94" i="1"/>
  <c r="CI93" i="1"/>
  <c r="CI92" i="1"/>
  <c r="CI90" i="1"/>
  <c r="CI88" i="1"/>
  <c r="CI87" i="1"/>
  <c r="CI86" i="1"/>
  <c r="CI85" i="1"/>
  <c r="CI84" i="1"/>
  <c r="CI83" i="1"/>
  <c r="CI81" i="1"/>
  <c r="CI80" i="1"/>
  <c r="CI79" i="1"/>
  <c r="CI78" i="1"/>
  <c r="CG48" i="4"/>
  <c r="CG47" i="4"/>
  <c r="CG44" i="4"/>
  <c r="CG42" i="4"/>
  <c r="CG40" i="4"/>
  <c r="CG39" i="4"/>
  <c r="CG38" i="4"/>
  <c r="CG37" i="4"/>
  <c r="CF20" i="3"/>
  <c r="CF19" i="3"/>
  <c r="CI106" i="2"/>
  <c r="CI104" i="2"/>
  <c r="CI102" i="2"/>
  <c r="CI98" i="2"/>
  <c r="CI96" i="2"/>
  <c r="CI94" i="2"/>
  <c r="CI88" i="2"/>
  <c r="CI85" i="2"/>
  <c r="CI83" i="2"/>
  <c r="CI82" i="2"/>
  <c r="CI81" i="2"/>
  <c r="CI80" i="2"/>
  <c r="CI79" i="2"/>
  <c r="CI78" i="2"/>
  <c r="CI76" i="2"/>
  <c r="CI75" i="2"/>
  <c r="CI74" i="2"/>
  <c r="CI73" i="2"/>
  <c r="CI72" i="2"/>
  <c r="CI71" i="2"/>
  <c r="CI70" i="2"/>
  <c r="CI69" i="2"/>
  <c r="CI68" i="2"/>
  <c r="CI67" i="2"/>
  <c r="CH126" i="1"/>
  <c r="CH124" i="1"/>
  <c r="CH122" i="1"/>
  <c r="CH116" i="1"/>
  <c r="CH114" i="1"/>
  <c r="CH112" i="1"/>
  <c r="CH108" i="1"/>
  <c r="CH106" i="1"/>
  <c r="CH104" i="1"/>
  <c r="CH101" i="1"/>
  <c r="CH99" i="1"/>
  <c r="CH98" i="1"/>
  <c r="CH97" i="1"/>
  <c r="CH96" i="1"/>
  <c r="CH94" i="1"/>
  <c r="CH93" i="1"/>
  <c r="CH92" i="1"/>
  <c r="CH90" i="1"/>
  <c r="CH88" i="1"/>
  <c r="CH87" i="1"/>
  <c r="CH86" i="1"/>
  <c r="CH85" i="1"/>
  <c r="CH84" i="1"/>
  <c r="CH83" i="1"/>
  <c r="CH81" i="1"/>
  <c r="CH80" i="1"/>
  <c r="CH79" i="1"/>
  <c r="CH78" i="1"/>
  <c r="CG126" i="1"/>
  <c r="CG124" i="1"/>
  <c r="CG122" i="1"/>
  <c r="CG116" i="1"/>
  <c r="CG114" i="1"/>
  <c r="CG112" i="1"/>
  <c r="CG108" i="1"/>
  <c r="CG106" i="1"/>
  <c r="CG104" i="1"/>
  <c r="CG101" i="1"/>
  <c r="CG99" i="1"/>
  <c r="CG98" i="1"/>
  <c r="CG97" i="1"/>
  <c r="CG96" i="1"/>
  <c r="CG94" i="1"/>
  <c r="CG93" i="1"/>
  <c r="CG92" i="1"/>
  <c r="CG90" i="1"/>
  <c r="CG88" i="1"/>
  <c r="CG87" i="1"/>
  <c r="CG86" i="1"/>
  <c r="CG85" i="1"/>
  <c r="CG84" i="1"/>
  <c r="CG83" i="1"/>
  <c r="CG81" i="1"/>
  <c r="CG80" i="1"/>
  <c r="CG79" i="1"/>
  <c r="CG78" i="1"/>
  <c r="CH106" i="2"/>
  <c r="CH104" i="2"/>
  <c r="CH102" i="2"/>
  <c r="CH98" i="2"/>
  <c r="CH96" i="2"/>
  <c r="CH94" i="2"/>
  <c r="CH88" i="2"/>
  <c r="CH85" i="2"/>
  <c r="CH83" i="2"/>
  <c r="CH82" i="2"/>
  <c r="CH81" i="2"/>
  <c r="CH80" i="2"/>
  <c r="CH79" i="2"/>
  <c r="CH78" i="2"/>
  <c r="CH76" i="2"/>
  <c r="CH75" i="2"/>
  <c r="CH74" i="2"/>
  <c r="CH73" i="2"/>
  <c r="CH72" i="2"/>
  <c r="CH71" i="2"/>
  <c r="CH70" i="2"/>
  <c r="CH69" i="2"/>
  <c r="CH68" i="2"/>
  <c r="CH67" i="2"/>
  <c r="CE20" i="3"/>
  <c r="CE19" i="3"/>
  <c r="AG48" i="8"/>
  <c r="AG47" i="8"/>
  <c r="AG44" i="8"/>
  <c r="AG42" i="8"/>
  <c r="AG40" i="8"/>
  <c r="AG39" i="8"/>
  <c r="AG38" i="8"/>
  <c r="AG37" i="8"/>
  <c r="CF48" i="4"/>
  <c r="CE48" i="4"/>
  <c r="CF47" i="4"/>
  <c r="CE47" i="4"/>
  <c r="CF44" i="4"/>
  <c r="CE44" i="4"/>
  <c r="CF42" i="4"/>
  <c r="CE42" i="4"/>
  <c r="CF40" i="4"/>
  <c r="CE40" i="4"/>
  <c r="CF39" i="4"/>
  <c r="CE39" i="4"/>
  <c r="CF38" i="4"/>
  <c r="CE38" i="4"/>
  <c r="CF37" i="4"/>
  <c r="CE37" i="4"/>
  <c r="CD48" i="4"/>
  <c r="CC48" i="4"/>
  <c r="CD47" i="4"/>
  <c r="CC47" i="4"/>
  <c r="CD44" i="4"/>
  <c r="CC44" i="4"/>
  <c r="CD42" i="4"/>
  <c r="CC42" i="4"/>
  <c r="CD40" i="4"/>
  <c r="CC40" i="4"/>
  <c r="CD39" i="4"/>
  <c r="CC39" i="4"/>
  <c r="CD38" i="4"/>
  <c r="CC38" i="4"/>
  <c r="CD37" i="4"/>
  <c r="CC37" i="4"/>
  <c r="CG106" i="2"/>
  <c r="CF106" i="2"/>
  <c r="CG104" i="2"/>
  <c r="CF104" i="2"/>
  <c r="CG102" i="2"/>
  <c r="CF102" i="2"/>
  <c r="CG98" i="2"/>
  <c r="CF98" i="2"/>
  <c r="CG96" i="2"/>
  <c r="CF96" i="2"/>
  <c r="CG94" i="2"/>
  <c r="CF94" i="2"/>
  <c r="CG88" i="2"/>
  <c r="CF88" i="2"/>
  <c r="CG85" i="2"/>
  <c r="CF85" i="2"/>
  <c r="CG83" i="2"/>
  <c r="CF83" i="2"/>
  <c r="CG82" i="2"/>
  <c r="CF82" i="2"/>
  <c r="CG81" i="2"/>
  <c r="CF81" i="2"/>
  <c r="CG80" i="2"/>
  <c r="CF80" i="2"/>
  <c r="CG79" i="2"/>
  <c r="CF79" i="2"/>
  <c r="CG78" i="2"/>
  <c r="CF78" i="2"/>
  <c r="CG76" i="2"/>
  <c r="CF76" i="2"/>
  <c r="CG75" i="2"/>
  <c r="CF75" i="2"/>
  <c r="CG74" i="2"/>
  <c r="CF74" i="2"/>
  <c r="CG73" i="2"/>
  <c r="CF73" i="2"/>
  <c r="CG72" i="2"/>
  <c r="CF72" i="2"/>
  <c r="CG71" i="2"/>
  <c r="CF71" i="2"/>
  <c r="CG70" i="2"/>
  <c r="CF70" i="2"/>
  <c r="CG69" i="2"/>
  <c r="CF69" i="2"/>
  <c r="CG68" i="2"/>
  <c r="CF68" i="2"/>
  <c r="CG67" i="2"/>
  <c r="CF67" i="2"/>
  <c r="CF126" i="1"/>
  <c r="CE126" i="1"/>
  <c r="CF124" i="1"/>
  <c r="CE124" i="1"/>
  <c r="CF122" i="1"/>
  <c r="CE122" i="1"/>
  <c r="CF116" i="1"/>
  <c r="CE116" i="1"/>
  <c r="CF114" i="1"/>
  <c r="CE114" i="1"/>
  <c r="CF112" i="1"/>
  <c r="CE112" i="1"/>
  <c r="CF108" i="1"/>
  <c r="CE108" i="1"/>
  <c r="CF106" i="1"/>
  <c r="CE106" i="1"/>
  <c r="CF104" i="1"/>
  <c r="CE104" i="1"/>
  <c r="CF101" i="1"/>
  <c r="CE101" i="1"/>
  <c r="CF99" i="1"/>
  <c r="CE99" i="1"/>
  <c r="CF98" i="1"/>
  <c r="CE98" i="1"/>
  <c r="CF97" i="1"/>
  <c r="CE97" i="1"/>
  <c r="CF96" i="1"/>
  <c r="CE96" i="1"/>
  <c r="CF94" i="1"/>
  <c r="CE94" i="1"/>
  <c r="CF93" i="1"/>
  <c r="CE93" i="1"/>
  <c r="CF92" i="1"/>
  <c r="CE92" i="1"/>
  <c r="CF90" i="1"/>
  <c r="CE90" i="1"/>
  <c r="CF88" i="1"/>
  <c r="CE88" i="1"/>
  <c r="CF87" i="1"/>
  <c r="CE87" i="1"/>
  <c r="CF86" i="1"/>
  <c r="CE86" i="1"/>
  <c r="CF85" i="1"/>
  <c r="CE85" i="1"/>
  <c r="CF84" i="1"/>
  <c r="CE84" i="1"/>
  <c r="CF83" i="1"/>
  <c r="CE83" i="1"/>
  <c r="CF81" i="1"/>
  <c r="CE81" i="1"/>
  <c r="CF80" i="1"/>
  <c r="CE80" i="1"/>
  <c r="CF79" i="1"/>
  <c r="CE79" i="1"/>
  <c r="CF78" i="1"/>
  <c r="CE78" i="1"/>
  <c r="CD20" i="3"/>
  <c r="CC20" i="3"/>
  <c r="CD19" i="3"/>
  <c r="CC19" i="3"/>
  <c r="AF19" i="7"/>
  <c r="AF20" i="7"/>
  <c r="AI67" i="6"/>
  <c r="AI68" i="6"/>
  <c r="AI69" i="6"/>
  <c r="AI70" i="6"/>
  <c r="AI71" i="6"/>
  <c r="AI72" i="6"/>
  <c r="AI73" i="6"/>
  <c r="AI74" i="6"/>
  <c r="AI75" i="6"/>
  <c r="AI76" i="6"/>
  <c r="AI78" i="6"/>
  <c r="AI79" i="6"/>
  <c r="AI80" i="6"/>
  <c r="AI81" i="6"/>
  <c r="AI82" i="6"/>
  <c r="AI83" i="6"/>
  <c r="AI85" i="6"/>
  <c r="AI88" i="6"/>
  <c r="AI94" i="6"/>
  <c r="AI96" i="6"/>
  <c r="AI98" i="6"/>
  <c r="AI102" i="6"/>
  <c r="AI104" i="6"/>
  <c r="AI106" i="6"/>
  <c r="AH104" i="5"/>
  <c r="AH106" i="5"/>
  <c r="AH108" i="5"/>
  <c r="AH112" i="5"/>
  <c r="AH114" i="5"/>
  <c r="AH116" i="5"/>
  <c r="AH122" i="5"/>
  <c r="AH124" i="5"/>
  <c r="AH126" i="5"/>
  <c r="CB37" i="4"/>
  <c r="CB38" i="4"/>
  <c r="CB39" i="4"/>
  <c r="CB40" i="4"/>
  <c r="CB42" i="4"/>
  <c r="CB44" i="4"/>
  <c r="CB47" i="4"/>
  <c r="CB48" i="4"/>
  <c r="CB19" i="3"/>
  <c r="CB20" i="3"/>
  <c r="CE67" i="2"/>
  <c r="CE68" i="2"/>
  <c r="CE69" i="2"/>
  <c r="CE70" i="2"/>
  <c r="CE71" i="2"/>
  <c r="CE72" i="2"/>
  <c r="CE73" i="2"/>
  <c r="CE74" i="2"/>
  <c r="CE75" i="2"/>
  <c r="CE76" i="2"/>
  <c r="CE78" i="2"/>
  <c r="CE79" i="2"/>
  <c r="CE80" i="2"/>
  <c r="CE81" i="2"/>
  <c r="CE82" i="2"/>
  <c r="CE83" i="2"/>
  <c r="CE85" i="2"/>
  <c r="CE88" i="2"/>
  <c r="CE94" i="2"/>
  <c r="CE96" i="2"/>
  <c r="CE98" i="2"/>
  <c r="CE102" i="2"/>
  <c r="CE104" i="2"/>
  <c r="CE106" i="2"/>
  <c r="CD78" i="1"/>
  <c r="CD79" i="1"/>
  <c r="CD80" i="1"/>
  <c r="CD81" i="1"/>
  <c r="CD83" i="1"/>
  <c r="CD84" i="1"/>
  <c r="CD85" i="1"/>
  <c r="CD86" i="1"/>
  <c r="CD87" i="1"/>
  <c r="CD88" i="1"/>
  <c r="CD90" i="1"/>
  <c r="CD92" i="1"/>
  <c r="CD93" i="1"/>
  <c r="CD94" i="1"/>
  <c r="CD96" i="1"/>
  <c r="CD97" i="1"/>
  <c r="CD98" i="1"/>
  <c r="CD99" i="1"/>
  <c r="CD101" i="1"/>
  <c r="CD104" i="1"/>
  <c r="CD106" i="1"/>
  <c r="CD108" i="1"/>
  <c r="CD112" i="1"/>
  <c r="CD114" i="1"/>
  <c r="CD116" i="1"/>
  <c r="CD122" i="1"/>
  <c r="CD124" i="1"/>
  <c r="CD126" i="1"/>
  <c r="CA48" i="4"/>
  <c r="CA47" i="4"/>
  <c r="CA44" i="4"/>
  <c r="CA42" i="4"/>
  <c r="CA40" i="4"/>
  <c r="CA39" i="4"/>
  <c r="CA38" i="4"/>
  <c r="CA37" i="4"/>
  <c r="AF37" i="8"/>
  <c r="AF38" i="8"/>
  <c r="AF39" i="8"/>
  <c r="AF40" i="8"/>
  <c r="AF42" i="8"/>
  <c r="AF44" i="8"/>
  <c r="AF47" i="8"/>
  <c r="AF48" i="8"/>
  <c r="CA19" i="3"/>
  <c r="CA20" i="3"/>
  <c r="CD67" i="2"/>
  <c r="CD68" i="2"/>
  <c r="CD69" i="2"/>
  <c r="CD70" i="2"/>
  <c r="CD71" i="2"/>
  <c r="CD72" i="2"/>
  <c r="CD73" i="2"/>
  <c r="CD74" i="2"/>
  <c r="CD75" i="2"/>
  <c r="CD76" i="2"/>
  <c r="CD78" i="2"/>
  <c r="CD79" i="2"/>
  <c r="CD80" i="2"/>
  <c r="CD81" i="2"/>
  <c r="CD82" i="2"/>
  <c r="CD83" i="2"/>
  <c r="CD85" i="2"/>
  <c r="CD88" i="2"/>
  <c r="CD94" i="2"/>
  <c r="CD96" i="2"/>
  <c r="CD98" i="2"/>
  <c r="CD102" i="2"/>
  <c r="CD104" i="2"/>
  <c r="CD106" i="2"/>
  <c r="CC78" i="1"/>
  <c r="CC79" i="1"/>
  <c r="CC80" i="1"/>
  <c r="CC81" i="1"/>
  <c r="CC83" i="1"/>
  <c r="CC84" i="1"/>
  <c r="CC85" i="1"/>
  <c r="CC86" i="1"/>
  <c r="CC87" i="1"/>
  <c r="CC88" i="1"/>
  <c r="CC90" i="1"/>
  <c r="CC92" i="1"/>
  <c r="CC93" i="1"/>
  <c r="CC94" i="1"/>
  <c r="CC96" i="1"/>
  <c r="CC97" i="1"/>
  <c r="CC98" i="1"/>
  <c r="CC99" i="1"/>
  <c r="CC101" i="1"/>
  <c r="CC104" i="1"/>
  <c r="CC106" i="1"/>
  <c r="CC108" i="1"/>
  <c r="CC112" i="1"/>
  <c r="CC114" i="1"/>
  <c r="CC116" i="1"/>
  <c r="CC122" i="1"/>
  <c r="CC124" i="1"/>
  <c r="CC126" i="1"/>
  <c r="BZ19" i="3"/>
  <c r="BZ20" i="3"/>
  <c r="AE19" i="7"/>
  <c r="AE20" i="7"/>
  <c r="CC67" i="2"/>
  <c r="CC68" i="2"/>
  <c r="CC69" i="2"/>
  <c r="CC70" i="2"/>
  <c r="CC71" i="2"/>
  <c r="CC72" i="2"/>
  <c r="CC73" i="2"/>
  <c r="CC74" i="2"/>
  <c r="CC75" i="2"/>
  <c r="CC76" i="2"/>
  <c r="CC78" i="2"/>
  <c r="CC79" i="2"/>
  <c r="CC80" i="2"/>
  <c r="CC81" i="2"/>
  <c r="CC82" i="2"/>
  <c r="CC83" i="2"/>
  <c r="CC85" i="2"/>
  <c r="CC88" i="2"/>
  <c r="CC94" i="2"/>
  <c r="CC96" i="2"/>
  <c r="CC98" i="2"/>
  <c r="CC102" i="2"/>
  <c r="CC104" i="2"/>
  <c r="CC106" i="2"/>
  <c r="AH67" i="6"/>
  <c r="AH68" i="6"/>
  <c r="AH69" i="6"/>
  <c r="AH70" i="6"/>
  <c r="AH71" i="6"/>
  <c r="AH72" i="6"/>
  <c r="AH73" i="6"/>
  <c r="AH74" i="6"/>
  <c r="AH75" i="6"/>
  <c r="AH76" i="6"/>
  <c r="AH78" i="6"/>
  <c r="AH79" i="6"/>
  <c r="AH80" i="6"/>
  <c r="AH81" i="6"/>
  <c r="AH82" i="6"/>
  <c r="AH83" i="6"/>
  <c r="AH85" i="6"/>
  <c r="AH88" i="6"/>
  <c r="AH94" i="6"/>
  <c r="AH96" i="6"/>
  <c r="AH98" i="6"/>
  <c r="AH102" i="6"/>
  <c r="AH104" i="6"/>
  <c r="AH106" i="6"/>
  <c r="CB78" i="1"/>
  <c r="CB79" i="1"/>
  <c r="CB80" i="1"/>
  <c r="CB81" i="1"/>
  <c r="CB83" i="1"/>
  <c r="CB84" i="1"/>
  <c r="CB85" i="1"/>
  <c r="CB86" i="1"/>
  <c r="CB87" i="1"/>
  <c r="CB88" i="1"/>
  <c r="CB90" i="1"/>
  <c r="CB92" i="1"/>
  <c r="CB93" i="1"/>
  <c r="CB94" i="1"/>
  <c r="CB96" i="1"/>
  <c r="CB97" i="1"/>
  <c r="CB98" i="1"/>
  <c r="CB99" i="1"/>
  <c r="CB101" i="1"/>
  <c r="CB104" i="1"/>
  <c r="CB106" i="1"/>
  <c r="CB108" i="1"/>
  <c r="CB112" i="1"/>
  <c r="CB114" i="1"/>
  <c r="CB116" i="1"/>
  <c r="CB122" i="1"/>
  <c r="CB124" i="1"/>
  <c r="CB126" i="1"/>
  <c r="AG78" i="5"/>
  <c r="AG92" i="5"/>
  <c r="AG93" i="5"/>
  <c r="AG94" i="5"/>
  <c r="AG96" i="5"/>
  <c r="AG97" i="5"/>
  <c r="AG98" i="5"/>
  <c r="AG99" i="5"/>
  <c r="AG101" i="5"/>
  <c r="AG104" i="5"/>
  <c r="AG106" i="5"/>
  <c r="AG108" i="5"/>
  <c r="AG112" i="5"/>
  <c r="AG114" i="5"/>
  <c r="AG116" i="5"/>
  <c r="AG122" i="5"/>
  <c r="AG124" i="5"/>
  <c r="AG126" i="5"/>
  <c r="BZ37" i="4"/>
  <c r="BZ38" i="4"/>
  <c r="BZ39" i="4"/>
  <c r="BZ40" i="4"/>
  <c r="BZ42" i="4"/>
  <c r="BZ44" i="4"/>
  <c r="BZ47" i="4"/>
  <c r="BZ48" i="4"/>
  <c r="BY37" i="4"/>
  <c r="BY38" i="4"/>
  <c r="BY39" i="4"/>
  <c r="BY40" i="4"/>
  <c r="BY42" i="4"/>
  <c r="BY44" i="4"/>
  <c r="BY47" i="4"/>
  <c r="BY48" i="4"/>
  <c r="BY19" i="3"/>
  <c r="BY20" i="3"/>
  <c r="CB67" i="2"/>
  <c r="CB68" i="2"/>
  <c r="CB69" i="2"/>
  <c r="CB70" i="2"/>
  <c r="CB71" i="2"/>
  <c r="CB72" i="2"/>
  <c r="CB73" i="2"/>
  <c r="CB74" i="2"/>
  <c r="CB75" i="2"/>
  <c r="CB76" i="2"/>
  <c r="CB78" i="2"/>
  <c r="CB79" i="2"/>
  <c r="CB80" i="2"/>
  <c r="CB81" i="2"/>
  <c r="CB82" i="2"/>
  <c r="CB83" i="2"/>
  <c r="CB85" i="2"/>
  <c r="CB88" i="2"/>
  <c r="CB94" i="2"/>
  <c r="CB96" i="2"/>
  <c r="CB98" i="2"/>
  <c r="CB102" i="2"/>
  <c r="CB104" i="2"/>
  <c r="CB106" i="2"/>
  <c r="CA78" i="1"/>
  <c r="CA79" i="1"/>
  <c r="CA80" i="1"/>
  <c r="CA81" i="1"/>
  <c r="CA83" i="1"/>
  <c r="CA84" i="1"/>
  <c r="CA85" i="1"/>
  <c r="CA86" i="1"/>
  <c r="CA87" i="1"/>
  <c r="CA88" i="1"/>
  <c r="CA90" i="1"/>
  <c r="CA92" i="1"/>
  <c r="CA93" i="1"/>
  <c r="CA94" i="1"/>
  <c r="CA96" i="1"/>
  <c r="CA97" i="1"/>
  <c r="CA98" i="1"/>
  <c r="CA99" i="1"/>
  <c r="CA101" i="1"/>
  <c r="CA104" i="1"/>
  <c r="CA106" i="1"/>
  <c r="CA108" i="1"/>
  <c r="CA112" i="1"/>
  <c r="CA114" i="1"/>
  <c r="CA116" i="1"/>
  <c r="CA122" i="1"/>
  <c r="CA124" i="1"/>
  <c r="CA126" i="1"/>
  <c r="AE37" i="8"/>
  <c r="AE38" i="8"/>
  <c r="AE39" i="8"/>
  <c r="AE40" i="8"/>
  <c r="AE42" i="8"/>
  <c r="AE44" i="8"/>
  <c r="AE47" i="8"/>
  <c r="AE48" i="8"/>
  <c r="BY78" i="1"/>
  <c r="BZ78" i="1"/>
  <c r="BY79" i="1"/>
  <c r="BZ79" i="1"/>
  <c r="BY80" i="1"/>
  <c r="BZ80" i="1"/>
  <c r="BY81" i="1"/>
  <c r="BZ81" i="1"/>
  <c r="BY83" i="1"/>
  <c r="BZ83" i="1"/>
  <c r="BY84" i="1"/>
  <c r="BZ84" i="1"/>
  <c r="BY85" i="1"/>
  <c r="BZ85" i="1"/>
  <c r="BY86" i="1"/>
  <c r="BZ86" i="1"/>
  <c r="BY87" i="1"/>
  <c r="BZ87" i="1"/>
  <c r="BY88" i="1"/>
  <c r="BZ88" i="1"/>
  <c r="BY90" i="1"/>
  <c r="BZ90" i="1"/>
  <c r="BY92" i="1"/>
  <c r="BZ92" i="1"/>
  <c r="BY93" i="1"/>
  <c r="BZ93" i="1"/>
  <c r="BY94" i="1"/>
  <c r="BZ94" i="1"/>
  <c r="BY96" i="1"/>
  <c r="BZ96" i="1"/>
  <c r="BY97" i="1"/>
  <c r="BZ97" i="1"/>
  <c r="BY98" i="1"/>
  <c r="BZ98" i="1"/>
  <c r="BY99" i="1"/>
  <c r="BZ99" i="1"/>
  <c r="BY101" i="1"/>
  <c r="BZ101" i="1"/>
  <c r="BY104" i="1"/>
  <c r="BZ104" i="1"/>
  <c r="BY106" i="1"/>
  <c r="BZ106" i="1"/>
  <c r="BY108" i="1"/>
  <c r="BZ108" i="1"/>
  <c r="BY112" i="1"/>
  <c r="BZ112" i="1"/>
  <c r="BY114" i="1"/>
  <c r="BZ114" i="1"/>
  <c r="BY116" i="1"/>
  <c r="BZ116" i="1"/>
  <c r="BY122" i="1"/>
  <c r="BZ122" i="1"/>
  <c r="BY124" i="1"/>
  <c r="BZ124" i="1"/>
  <c r="BY126" i="1"/>
  <c r="BZ126" i="1"/>
  <c r="BW37" i="4"/>
  <c r="BX37" i="4"/>
  <c r="BW38" i="4"/>
  <c r="BX38" i="4"/>
  <c r="BW39" i="4"/>
  <c r="BX39" i="4"/>
  <c r="BW40" i="4"/>
  <c r="BX40" i="4"/>
  <c r="BW42" i="4"/>
  <c r="BX42" i="4"/>
  <c r="BW44" i="4"/>
  <c r="BX44" i="4"/>
  <c r="BW47" i="4"/>
  <c r="BX47" i="4"/>
  <c r="BW48" i="4"/>
  <c r="BX48" i="4"/>
  <c r="BW19" i="3"/>
  <c r="BX19" i="3"/>
  <c r="BW20" i="3"/>
  <c r="BX20" i="3"/>
  <c r="BZ94" i="2"/>
  <c r="CA94" i="2"/>
  <c r="BZ96" i="2"/>
  <c r="CA96" i="2"/>
  <c r="BZ98" i="2"/>
  <c r="CA98" i="2"/>
  <c r="BZ102" i="2"/>
  <c r="CA102" i="2"/>
  <c r="BZ104" i="2"/>
  <c r="CA104" i="2"/>
  <c r="BZ106" i="2"/>
  <c r="CA106" i="2"/>
  <c r="BZ67" i="2"/>
  <c r="CA67" i="2"/>
  <c r="BZ68" i="2"/>
  <c r="CA68" i="2"/>
  <c r="BZ69" i="2"/>
  <c r="CA69" i="2"/>
  <c r="BZ70" i="2"/>
  <c r="CA70" i="2"/>
  <c r="BZ71" i="2"/>
  <c r="CA71" i="2"/>
  <c r="BZ72" i="2"/>
  <c r="CA72" i="2"/>
  <c r="BZ73" i="2"/>
  <c r="CA73" i="2"/>
  <c r="BZ74" i="2"/>
  <c r="CA74" i="2"/>
  <c r="BZ75" i="2"/>
  <c r="CA75" i="2"/>
  <c r="BZ76" i="2"/>
  <c r="CA76" i="2"/>
  <c r="BZ78" i="2"/>
  <c r="CA78" i="2"/>
  <c r="BZ79" i="2"/>
  <c r="CA79" i="2"/>
  <c r="BZ80" i="2"/>
  <c r="CA80" i="2"/>
  <c r="BZ81" i="2"/>
  <c r="CA81" i="2"/>
  <c r="BZ82" i="2"/>
  <c r="CA82" i="2"/>
  <c r="BZ83" i="2"/>
  <c r="CA83" i="2"/>
  <c r="BZ85" i="2"/>
  <c r="CA85" i="2"/>
  <c r="BZ88" i="2"/>
  <c r="CA88" i="2"/>
  <c r="BT37" i="4"/>
  <c r="BU37" i="4"/>
  <c r="BV37" i="4"/>
  <c r="BT38" i="4"/>
  <c r="BU38" i="4"/>
  <c r="BV38" i="4"/>
  <c r="BT39" i="4"/>
  <c r="BU39" i="4"/>
  <c r="BV39" i="4"/>
  <c r="BT40" i="4"/>
  <c r="BU40" i="4"/>
  <c r="BV40" i="4"/>
  <c r="BT42" i="4"/>
  <c r="BU42" i="4"/>
  <c r="BV42" i="4"/>
  <c r="BT44" i="4"/>
  <c r="BU44" i="4"/>
  <c r="BV44" i="4"/>
  <c r="BT47" i="4"/>
  <c r="BU47" i="4"/>
  <c r="BV47" i="4"/>
  <c r="BT48" i="4"/>
  <c r="BU48" i="4"/>
  <c r="BV48" i="4"/>
  <c r="BV19" i="3"/>
  <c r="BV20" i="3"/>
  <c r="AC19" i="7"/>
  <c r="AD19" i="7"/>
  <c r="AC20" i="7"/>
  <c r="AD20" i="7"/>
  <c r="BV67" i="2"/>
  <c r="BW67" i="2"/>
  <c r="BX67" i="2"/>
  <c r="BY67" i="2"/>
  <c r="BV68" i="2"/>
  <c r="BW68" i="2"/>
  <c r="BX68" i="2"/>
  <c r="BY68" i="2"/>
  <c r="BV69" i="2"/>
  <c r="BW69" i="2"/>
  <c r="BX69" i="2"/>
  <c r="BY69" i="2"/>
  <c r="BV70" i="2"/>
  <c r="BW70" i="2"/>
  <c r="BX70" i="2"/>
  <c r="BY70" i="2"/>
  <c r="BV71" i="2"/>
  <c r="BW71" i="2"/>
  <c r="BX71" i="2"/>
  <c r="BY71" i="2"/>
  <c r="BV72" i="2"/>
  <c r="BW72" i="2"/>
  <c r="BX72" i="2"/>
  <c r="BY72" i="2"/>
  <c r="BV73" i="2"/>
  <c r="BW73" i="2"/>
  <c r="BX73" i="2"/>
  <c r="BY73" i="2"/>
  <c r="BV74" i="2"/>
  <c r="BW74" i="2"/>
  <c r="BX74" i="2"/>
  <c r="BY74" i="2"/>
  <c r="BV75" i="2"/>
  <c r="BW75" i="2"/>
  <c r="BX75" i="2"/>
  <c r="BY75" i="2"/>
  <c r="BV76" i="2"/>
  <c r="BW76" i="2"/>
  <c r="BX76" i="2"/>
  <c r="BY76" i="2"/>
  <c r="BV78" i="2"/>
  <c r="BW78" i="2"/>
  <c r="BX78" i="2"/>
  <c r="BY78" i="2"/>
  <c r="BV79" i="2"/>
  <c r="BW79" i="2"/>
  <c r="BX79" i="2"/>
  <c r="BY79" i="2"/>
  <c r="BV80" i="2"/>
  <c r="BW80" i="2"/>
  <c r="BX80" i="2"/>
  <c r="BY80" i="2"/>
  <c r="BV81" i="2"/>
  <c r="BW81" i="2"/>
  <c r="BX81" i="2"/>
  <c r="BY81" i="2"/>
  <c r="BV82" i="2"/>
  <c r="BW82" i="2"/>
  <c r="BX82" i="2"/>
  <c r="BY82" i="2"/>
  <c r="BV83" i="2"/>
  <c r="BW83" i="2"/>
  <c r="BX83" i="2"/>
  <c r="BY83" i="2"/>
  <c r="BV85" i="2"/>
  <c r="BW85" i="2"/>
  <c r="BX85" i="2"/>
  <c r="BY85" i="2"/>
  <c r="BV88" i="2"/>
  <c r="BW88" i="2"/>
  <c r="BX88" i="2"/>
  <c r="BY88" i="2"/>
  <c r="BV94" i="2"/>
  <c r="BW94" i="2"/>
  <c r="BX94" i="2"/>
  <c r="BY94" i="2"/>
  <c r="BV96" i="2"/>
  <c r="BW96" i="2"/>
  <c r="BX96" i="2"/>
  <c r="BY96" i="2"/>
  <c r="BV98" i="2"/>
  <c r="BW98" i="2"/>
  <c r="BX98" i="2"/>
  <c r="BY98" i="2"/>
  <c r="BV102" i="2"/>
  <c r="BW102" i="2"/>
  <c r="BX102" i="2"/>
  <c r="BY102" i="2"/>
  <c r="BV104" i="2"/>
  <c r="BW104" i="2"/>
  <c r="BX104" i="2"/>
  <c r="BY104" i="2"/>
  <c r="BV106" i="2"/>
  <c r="BW106" i="2"/>
  <c r="BX106" i="2"/>
  <c r="BY106" i="2"/>
  <c r="AG67" i="6"/>
  <c r="AG68" i="6"/>
  <c r="AF67" i="6"/>
  <c r="AF68" i="6"/>
  <c r="AF69" i="6"/>
  <c r="AG69" i="6"/>
  <c r="AF70" i="6"/>
  <c r="AG70" i="6"/>
  <c r="AF71" i="6"/>
  <c r="AG71" i="6"/>
  <c r="AF72" i="6"/>
  <c r="AG72" i="6"/>
  <c r="AF73" i="6"/>
  <c r="AG73" i="6"/>
  <c r="AF74" i="6"/>
  <c r="AG74" i="6"/>
  <c r="AF75" i="6"/>
  <c r="AG75" i="6"/>
  <c r="AF76" i="6"/>
  <c r="AG76" i="6"/>
  <c r="AF78" i="6"/>
  <c r="AG78" i="6"/>
  <c r="AF79" i="6"/>
  <c r="AG79" i="6"/>
  <c r="AF80" i="6"/>
  <c r="AG80" i="6"/>
  <c r="AF81" i="6"/>
  <c r="AG81" i="6"/>
  <c r="AF82" i="6"/>
  <c r="AG82" i="6"/>
  <c r="AF83" i="6"/>
  <c r="AG83" i="6"/>
  <c r="AF85" i="6"/>
  <c r="AG85" i="6"/>
  <c r="AF88" i="6"/>
  <c r="AG88" i="6"/>
  <c r="AF94" i="6"/>
  <c r="AG94" i="6"/>
  <c r="AF96" i="6"/>
  <c r="AG96" i="6"/>
  <c r="AF98" i="6"/>
  <c r="AG98" i="6"/>
  <c r="AF102" i="6"/>
  <c r="AG102" i="6"/>
  <c r="AF104" i="6"/>
  <c r="AG104" i="6"/>
  <c r="AF106" i="6"/>
  <c r="AG106" i="6"/>
  <c r="BV78" i="1"/>
  <c r="BW78" i="1"/>
  <c r="BX78" i="1"/>
  <c r="BV79" i="1"/>
  <c r="BW79" i="1"/>
  <c r="BX79" i="1"/>
  <c r="BV80" i="1"/>
  <c r="BW80" i="1"/>
  <c r="BX80" i="1"/>
  <c r="BV81" i="1"/>
  <c r="BW81" i="1"/>
  <c r="BX81" i="1"/>
  <c r="BV83" i="1"/>
  <c r="BW83" i="1"/>
  <c r="BX83" i="1"/>
  <c r="BV84" i="1"/>
  <c r="BW84" i="1"/>
  <c r="BX84" i="1"/>
  <c r="BV85" i="1"/>
  <c r="BW85" i="1"/>
  <c r="BX85" i="1"/>
  <c r="BV86" i="1"/>
  <c r="BW86" i="1"/>
  <c r="BX86" i="1"/>
  <c r="BV87" i="1"/>
  <c r="BW87" i="1"/>
  <c r="BX87" i="1"/>
  <c r="BV88" i="1"/>
  <c r="BW88" i="1"/>
  <c r="BX88" i="1"/>
  <c r="BV90" i="1"/>
  <c r="BW90" i="1"/>
  <c r="BX90" i="1"/>
  <c r="BV92" i="1"/>
  <c r="BW92" i="1"/>
  <c r="BX92" i="1"/>
  <c r="BV93" i="1"/>
  <c r="BW93" i="1"/>
  <c r="BX93" i="1"/>
  <c r="BV94" i="1"/>
  <c r="BW94" i="1"/>
  <c r="BX94" i="1"/>
  <c r="BV96" i="1"/>
  <c r="BW96" i="1"/>
  <c r="BX96" i="1"/>
  <c r="BV97" i="1"/>
  <c r="BW97" i="1"/>
  <c r="BX97" i="1"/>
  <c r="BV98" i="1"/>
  <c r="BW98" i="1"/>
  <c r="BX98" i="1"/>
  <c r="BV99" i="1"/>
  <c r="BW99" i="1"/>
  <c r="BX99" i="1"/>
  <c r="BV101" i="1"/>
  <c r="BW101" i="1"/>
  <c r="BX101" i="1"/>
  <c r="BV104" i="1"/>
  <c r="BW104" i="1"/>
  <c r="BX104" i="1"/>
  <c r="BV106" i="1"/>
  <c r="BW106" i="1"/>
  <c r="BX106" i="1"/>
  <c r="BV108" i="1"/>
  <c r="BW108" i="1"/>
  <c r="BX108" i="1"/>
  <c r="BV112" i="1"/>
  <c r="BW112" i="1"/>
  <c r="BX112" i="1"/>
  <c r="BV114" i="1"/>
  <c r="BW114" i="1"/>
  <c r="BX114" i="1"/>
  <c r="BV116" i="1"/>
  <c r="BW116" i="1"/>
  <c r="BX116" i="1"/>
  <c r="BV122" i="1"/>
  <c r="BW122" i="1"/>
  <c r="BX122" i="1"/>
  <c r="BV124" i="1"/>
  <c r="BW124" i="1"/>
  <c r="BX124" i="1"/>
  <c r="BV126" i="1"/>
  <c r="BW126" i="1"/>
  <c r="BX126" i="1"/>
  <c r="AF78" i="5"/>
  <c r="AF79" i="5"/>
  <c r="AF80" i="5"/>
  <c r="AF81" i="5"/>
  <c r="AF83" i="5"/>
  <c r="AF84" i="5"/>
  <c r="AF85" i="5"/>
  <c r="AF86" i="5"/>
  <c r="AF87" i="5"/>
  <c r="AF88" i="5"/>
  <c r="AF90" i="5"/>
  <c r="AF92" i="5"/>
  <c r="AF93" i="5"/>
  <c r="AF94" i="5"/>
  <c r="AF96" i="5"/>
  <c r="AF97" i="5"/>
  <c r="AF98" i="5"/>
  <c r="AF99" i="5"/>
  <c r="AF101" i="5"/>
  <c r="AF104" i="5"/>
  <c r="AF106" i="5"/>
  <c r="AF108" i="5"/>
  <c r="AF112" i="5"/>
  <c r="AF114" i="5"/>
  <c r="AF116" i="5"/>
  <c r="AF122" i="5"/>
  <c r="AF124" i="5"/>
  <c r="AF126" i="5"/>
  <c r="AE78" i="5"/>
  <c r="AE79" i="5"/>
  <c r="AE80" i="5"/>
  <c r="AE81" i="5"/>
  <c r="AE83" i="5"/>
  <c r="AE84" i="5"/>
  <c r="AE85" i="5"/>
  <c r="AE86" i="5"/>
  <c r="AE87" i="5"/>
  <c r="AE88" i="5"/>
  <c r="AE90" i="5"/>
  <c r="AE92" i="5"/>
  <c r="AE93" i="5"/>
  <c r="AE94" i="5"/>
  <c r="AE96" i="5"/>
  <c r="AE97" i="5"/>
  <c r="AE98" i="5"/>
  <c r="AE99" i="5"/>
  <c r="AE101" i="5"/>
  <c r="AE104" i="5"/>
  <c r="AE106" i="5"/>
  <c r="AE108" i="5"/>
  <c r="AE112" i="5"/>
  <c r="AE114" i="5"/>
  <c r="AE116" i="5"/>
  <c r="AE122" i="5"/>
  <c r="AE124" i="5"/>
  <c r="AE126" i="5"/>
  <c r="BU20" i="3"/>
  <c r="BU19" i="3"/>
  <c r="BT20" i="3"/>
  <c r="BT19" i="3"/>
  <c r="BS20" i="3"/>
  <c r="BS19" i="3"/>
  <c r="BR20" i="3"/>
  <c r="BR19" i="3"/>
  <c r="AD48" i="8"/>
  <c r="AD47" i="8"/>
  <c r="AD44" i="8"/>
  <c r="AD42" i="8"/>
  <c r="AD40" i="8"/>
  <c r="AD39" i="8"/>
  <c r="AD38" i="8"/>
  <c r="AD37" i="8"/>
  <c r="BS37" i="4"/>
  <c r="BS38" i="4"/>
  <c r="BS39" i="4"/>
  <c r="BS40" i="4"/>
  <c r="BS42" i="4"/>
  <c r="BS44" i="4"/>
  <c r="BS47" i="4"/>
  <c r="BS48" i="4"/>
  <c r="BU67" i="2"/>
  <c r="BU68" i="2"/>
  <c r="BU69" i="2"/>
  <c r="BU70" i="2"/>
  <c r="BU71" i="2"/>
  <c r="BU72" i="2"/>
  <c r="BU73" i="2"/>
  <c r="BU74" i="2"/>
  <c r="BU75" i="2"/>
  <c r="BU76" i="2"/>
  <c r="BU78" i="2"/>
  <c r="BU79" i="2"/>
  <c r="BU80" i="2"/>
  <c r="BU81" i="2"/>
  <c r="BU82" i="2"/>
  <c r="BU83" i="2"/>
  <c r="BU85" i="2"/>
  <c r="BU88" i="2"/>
  <c r="BU94" i="2"/>
  <c r="BU96" i="2"/>
  <c r="BU98" i="2"/>
  <c r="BU102" i="2"/>
  <c r="BU104" i="2"/>
  <c r="BU106" i="2"/>
  <c r="BT78" i="1"/>
  <c r="BU78" i="1"/>
  <c r="BT79" i="1"/>
  <c r="BU79" i="1"/>
  <c r="BT80" i="1"/>
  <c r="BU80" i="1"/>
  <c r="BT81" i="1"/>
  <c r="BU81" i="1"/>
  <c r="BT83" i="1"/>
  <c r="BU83" i="1"/>
  <c r="BT84" i="1"/>
  <c r="BU84" i="1"/>
  <c r="BT85" i="1"/>
  <c r="BU85" i="1"/>
  <c r="BT86" i="1"/>
  <c r="BU86" i="1"/>
  <c r="BT87" i="1"/>
  <c r="BU87" i="1"/>
  <c r="BT88" i="1"/>
  <c r="BU88" i="1"/>
  <c r="BT90" i="1"/>
  <c r="BU90" i="1"/>
  <c r="BT92" i="1"/>
  <c r="BU92" i="1"/>
  <c r="BT93" i="1"/>
  <c r="BU93" i="1"/>
  <c r="BT94" i="1"/>
  <c r="BU94" i="1"/>
  <c r="BT96" i="1"/>
  <c r="BU96" i="1"/>
  <c r="BT97" i="1"/>
  <c r="BU97" i="1"/>
  <c r="BT98" i="1"/>
  <c r="BU98" i="1"/>
  <c r="BT99" i="1"/>
  <c r="BU99" i="1"/>
  <c r="BT101" i="1"/>
  <c r="BU101" i="1"/>
  <c r="BT104" i="1"/>
  <c r="BU104" i="1"/>
  <c r="BT106" i="1"/>
  <c r="BU106" i="1"/>
  <c r="BT108" i="1"/>
  <c r="BU108" i="1"/>
  <c r="BT112" i="1"/>
  <c r="BU112" i="1"/>
  <c r="BT114" i="1"/>
  <c r="BU114" i="1"/>
  <c r="BT116" i="1"/>
  <c r="BU116" i="1"/>
  <c r="BT122" i="1"/>
  <c r="BU122" i="1"/>
  <c r="BT124" i="1"/>
  <c r="BU124" i="1"/>
  <c r="BT126" i="1"/>
  <c r="BU126" i="1"/>
  <c r="BS78" i="1"/>
  <c r="BL19" i="3"/>
  <c r="BQ19" i="3"/>
  <c r="BQ20" i="3"/>
  <c r="BP37" i="4"/>
  <c r="BQ37" i="4"/>
  <c r="BR37" i="4"/>
  <c r="BP38" i="4"/>
  <c r="BQ38" i="4"/>
  <c r="BR38" i="4"/>
  <c r="BP39" i="4"/>
  <c r="BQ39" i="4"/>
  <c r="BR39" i="4"/>
  <c r="BP40" i="4"/>
  <c r="BQ40" i="4"/>
  <c r="BR40" i="4"/>
  <c r="BP42" i="4"/>
  <c r="BQ42" i="4"/>
  <c r="BR42" i="4"/>
  <c r="BP44" i="4"/>
  <c r="BQ44" i="4"/>
  <c r="BR44" i="4"/>
  <c r="BP47" i="4"/>
  <c r="BQ47" i="4"/>
  <c r="BR47" i="4"/>
  <c r="BP48" i="4"/>
  <c r="BQ48" i="4"/>
  <c r="BR48" i="4"/>
  <c r="BT94" i="2"/>
  <c r="BT96" i="2"/>
  <c r="BT98" i="2"/>
  <c r="BT102" i="2"/>
  <c r="BT104" i="2"/>
  <c r="BT106" i="2"/>
  <c r="BT67" i="2"/>
  <c r="BT68" i="2"/>
  <c r="BT69" i="2"/>
  <c r="BT70" i="2"/>
  <c r="BT71" i="2"/>
  <c r="BT72" i="2"/>
  <c r="BT73" i="2"/>
  <c r="BT74" i="2"/>
  <c r="BT75" i="2"/>
  <c r="BT76" i="2"/>
  <c r="BT78" i="2"/>
  <c r="BT79" i="2"/>
  <c r="BT80" i="2"/>
  <c r="BT81" i="2"/>
  <c r="BT82" i="2"/>
  <c r="BT83" i="2"/>
  <c r="BT85" i="2"/>
  <c r="BT88" i="2"/>
  <c r="BS79" i="1"/>
  <c r="BS80" i="1"/>
  <c r="BS81" i="1"/>
  <c r="BS83" i="1"/>
  <c r="BS84" i="1"/>
  <c r="BS85" i="1"/>
  <c r="BS86" i="1"/>
  <c r="BS87" i="1"/>
  <c r="BS88" i="1"/>
  <c r="BS90" i="1"/>
  <c r="BS92" i="1"/>
  <c r="BS93" i="1"/>
  <c r="BS94" i="1"/>
  <c r="BS96" i="1"/>
  <c r="BS97" i="1"/>
  <c r="BS98" i="1"/>
  <c r="BS99" i="1"/>
  <c r="BS101" i="1"/>
  <c r="BS104" i="1"/>
  <c r="BS106" i="1"/>
  <c r="BS108" i="1"/>
  <c r="BS112" i="1"/>
  <c r="BS114" i="1"/>
  <c r="BS116" i="1"/>
  <c r="BS122" i="1"/>
  <c r="BS124" i="1"/>
  <c r="BS126" i="1"/>
  <c r="BP19" i="3"/>
  <c r="BP20" i="3"/>
  <c r="BS67" i="2"/>
  <c r="BS68" i="2"/>
  <c r="BS69" i="2"/>
  <c r="BS70" i="2"/>
  <c r="BS71" i="2"/>
  <c r="BS72" i="2"/>
  <c r="BS73" i="2"/>
  <c r="BS74" i="2"/>
  <c r="BS75" i="2"/>
  <c r="BS76" i="2"/>
  <c r="BS78" i="2"/>
  <c r="BS79" i="2"/>
  <c r="BS80" i="2"/>
  <c r="BS81" i="2"/>
  <c r="BS82" i="2"/>
  <c r="BS83" i="2"/>
  <c r="BS85" i="2"/>
  <c r="BS88" i="2"/>
  <c r="BS94" i="2"/>
  <c r="BS96" i="2"/>
  <c r="BS98" i="2"/>
  <c r="BS102" i="2"/>
  <c r="BS104" i="2"/>
  <c r="BS106" i="2"/>
  <c r="BR78" i="1"/>
  <c r="BR79" i="1"/>
  <c r="BR80" i="1"/>
  <c r="BR81" i="1"/>
  <c r="BR83" i="1"/>
  <c r="BR84" i="1"/>
  <c r="BR85" i="1"/>
  <c r="BR86" i="1"/>
  <c r="BR87" i="1"/>
  <c r="BR88" i="1"/>
  <c r="BR90" i="1"/>
  <c r="BR92" i="1"/>
  <c r="BR93" i="1"/>
  <c r="BR94" i="1"/>
  <c r="BR96" i="1"/>
  <c r="BR97" i="1"/>
  <c r="BR98" i="1"/>
  <c r="BR99" i="1"/>
  <c r="BR101" i="1"/>
  <c r="BR104" i="1"/>
  <c r="BR106" i="1"/>
  <c r="BR108" i="1"/>
  <c r="BR112" i="1"/>
  <c r="BR114" i="1"/>
  <c r="BR116" i="1"/>
  <c r="BR122" i="1"/>
  <c r="BR124" i="1"/>
  <c r="BR126" i="1"/>
  <c r="BO19" i="3"/>
  <c r="BO20" i="3"/>
  <c r="BR67" i="2"/>
  <c r="BR68" i="2"/>
  <c r="BR69" i="2"/>
  <c r="BR70" i="2"/>
  <c r="BR71" i="2"/>
  <c r="BR72" i="2"/>
  <c r="BR73" i="2"/>
  <c r="BR74" i="2"/>
  <c r="BR75" i="2"/>
  <c r="BR76" i="2"/>
  <c r="BR78" i="2"/>
  <c r="BR79" i="2"/>
  <c r="BR80" i="2"/>
  <c r="BR81" i="2"/>
  <c r="BR82" i="2"/>
  <c r="BR83" i="2"/>
  <c r="BR85" i="2"/>
  <c r="BR88" i="2"/>
  <c r="BR94" i="2"/>
  <c r="BR96" i="2"/>
  <c r="BR98" i="2"/>
  <c r="BR102" i="2"/>
  <c r="BR104" i="2"/>
  <c r="BR106" i="2"/>
  <c r="BQ78" i="1"/>
  <c r="BQ79" i="1"/>
  <c r="BQ80" i="1"/>
  <c r="BQ81" i="1"/>
  <c r="BQ83" i="1"/>
  <c r="BQ84" i="1"/>
  <c r="BQ85" i="1"/>
  <c r="BQ86" i="1"/>
  <c r="BQ87" i="1"/>
  <c r="BQ88" i="1"/>
  <c r="BQ90" i="1"/>
  <c r="BQ92" i="1"/>
  <c r="BQ93" i="1"/>
  <c r="BQ94" i="1"/>
  <c r="BQ96" i="1"/>
  <c r="BQ97" i="1"/>
  <c r="BQ98" i="1"/>
  <c r="BQ99" i="1"/>
  <c r="BQ101" i="1"/>
  <c r="BQ104" i="1"/>
  <c r="BQ106" i="1"/>
  <c r="BQ108" i="1"/>
  <c r="BQ112" i="1"/>
  <c r="BQ114" i="1"/>
  <c r="BQ116" i="1"/>
  <c r="BQ122" i="1"/>
  <c r="BQ124" i="1"/>
  <c r="BQ126" i="1"/>
  <c r="R7" i="8"/>
  <c r="R14" i="8" s="1"/>
  <c r="R38" i="8"/>
  <c r="R39" i="8"/>
  <c r="R40" i="8"/>
  <c r="R42" i="8"/>
  <c r="AC48" i="8"/>
  <c r="AB48" i="8"/>
  <c r="AC47" i="8"/>
  <c r="AB47" i="8"/>
  <c r="AC44" i="8"/>
  <c r="AB44" i="8"/>
  <c r="AA44" i="8"/>
  <c r="AC42" i="8"/>
  <c r="AB42" i="8"/>
  <c r="AA42" i="8"/>
  <c r="Z42" i="8"/>
  <c r="Y42" i="8"/>
  <c r="X42" i="8"/>
  <c r="W42" i="8"/>
  <c r="V42" i="8"/>
  <c r="U42" i="8"/>
  <c r="T42" i="8"/>
  <c r="S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C40" i="8"/>
  <c r="AB40" i="8"/>
  <c r="AA40" i="8"/>
  <c r="Z40" i="8"/>
  <c r="Y40" i="8"/>
  <c r="X40" i="8"/>
  <c r="W40" i="8"/>
  <c r="V40" i="8"/>
  <c r="U40" i="8"/>
  <c r="T40" i="8"/>
  <c r="S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C39" i="8"/>
  <c r="AB39" i="8"/>
  <c r="AA39" i="8"/>
  <c r="Z39" i="8"/>
  <c r="Y39" i="8"/>
  <c r="X39" i="8"/>
  <c r="W39" i="8"/>
  <c r="V39" i="8"/>
  <c r="U39" i="8"/>
  <c r="T39" i="8"/>
  <c r="S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C38" i="8"/>
  <c r="AB38" i="8"/>
  <c r="AA38" i="8"/>
  <c r="Z38" i="8"/>
  <c r="Y38" i="8"/>
  <c r="X38" i="8"/>
  <c r="W38" i="8"/>
  <c r="V38" i="8"/>
  <c r="U38" i="8"/>
  <c r="T38" i="8"/>
  <c r="S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7" i="8"/>
  <c r="AB37" i="8"/>
  <c r="AA37" i="8"/>
  <c r="Z37" i="8"/>
  <c r="AA18" i="8"/>
  <c r="AA48" i="8" s="1"/>
  <c r="AA17" i="8"/>
  <c r="AA47" i="8" s="1"/>
  <c r="Z17" i="8"/>
  <c r="Z47" i="8" s="1"/>
  <c r="Z14" i="8"/>
  <c r="Z18" i="8" s="1"/>
  <c r="Z48" i="8" s="1"/>
  <c r="Y7" i="8"/>
  <c r="Y17" i="8" s="1"/>
  <c r="Y47" i="8" s="1"/>
  <c r="X7" i="8"/>
  <c r="X37" i="8"/>
  <c r="W7" i="8"/>
  <c r="W14" i="8" s="1"/>
  <c r="W18" i="8" s="1"/>
  <c r="W48" i="8" s="1"/>
  <c r="V7" i="8"/>
  <c r="V37" i="8" s="1"/>
  <c r="U7" i="8"/>
  <c r="U17" i="8" s="1"/>
  <c r="U47" i="8" s="1"/>
  <c r="T7" i="8"/>
  <c r="T37" i="8"/>
  <c r="S7" i="8"/>
  <c r="S17" i="8" s="1"/>
  <c r="S47" i="8" s="1"/>
  <c r="Q7" i="8"/>
  <c r="Q37" i="8" s="1"/>
  <c r="P7" i="8"/>
  <c r="P37" i="8" s="1"/>
  <c r="O7" i="8"/>
  <c r="O37" i="8" s="1"/>
  <c r="N7" i="8"/>
  <c r="N37" i="8"/>
  <c r="M7" i="8"/>
  <c r="M37" i="8" s="1"/>
  <c r="L7" i="8"/>
  <c r="L37" i="8" s="1"/>
  <c r="K7" i="8"/>
  <c r="K17" i="8" s="1"/>
  <c r="K47" i="8" s="1"/>
  <c r="J7" i="8"/>
  <c r="J17" i="8" s="1"/>
  <c r="J47" i="8" s="1"/>
  <c r="I7" i="8"/>
  <c r="I17" i="8" s="1"/>
  <c r="I47" i="8" s="1"/>
  <c r="I37" i="8"/>
  <c r="H7" i="8"/>
  <c r="H37" i="8" s="1"/>
  <c r="G7" i="8"/>
  <c r="G17" i="8" s="1"/>
  <c r="G47" i="8" s="1"/>
  <c r="G37" i="8"/>
  <c r="F7" i="8"/>
  <c r="F17" i="8" s="1"/>
  <c r="F47" i="8" s="1"/>
  <c r="E7" i="8"/>
  <c r="E17" i="8" s="1"/>
  <c r="E47" i="8" s="1"/>
  <c r="D7" i="8"/>
  <c r="D17" i="8" s="1"/>
  <c r="D47" i="8" s="1"/>
  <c r="D37" i="8"/>
  <c r="C7" i="8"/>
  <c r="C37" i="8" s="1"/>
  <c r="C17" i="8"/>
  <c r="C47" i="8"/>
  <c r="BO48" i="4"/>
  <c r="BO47" i="4"/>
  <c r="BO44" i="4"/>
  <c r="BO42" i="4"/>
  <c r="BO40" i="4"/>
  <c r="BO39" i="4"/>
  <c r="BO38" i="4"/>
  <c r="BO37" i="4"/>
  <c r="R17" i="8"/>
  <c r="R47" i="8" s="1"/>
  <c r="J14" i="8"/>
  <c r="J44" i="8" s="1"/>
  <c r="J18" i="8"/>
  <c r="J48" i="8" s="1"/>
  <c r="S37" i="8"/>
  <c r="W37" i="8"/>
  <c r="Y37" i="8"/>
  <c r="D14" i="8"/>
  <c r="D18" i="8"/>
  <c r="D48" i="8" s="1"/>
  <c r="N14" i="8"/>
  <c r="N44" i="8" s="1"/>
  <c r="N18" i="8"/>
  <c r="N48" i="8" s="1"/>
  <c r="N17" i="8"/>
  <c r="N47" i="8" s="1"/>
  <c r="K37" i="8"/>
  <c r="G14" i="8"/>
  <c r="G44" i="8" s="1"/>
  <c r="T14" i="8"/>
  <c r="T44" i="8" s="1"/>
  <c r="V14" i="8"/>
  <c r="V18" i="8" s="1"/>
  <c r="V48" i="8" s="1"/>
  <c r="X14" i="8"/>
  <c r="X44" i="8" s="1"/>
  <c r="O17" i="8"/>
  <c r="O47" i="8" s="1"/>
  <c r="T17" i="8"/>
  <c r="T47" i="8" s="1"/>
  <c r="V17" i="8"/>
  <c r="V47" i="8"/>
  <c r="X17" i="8"/>
  <c r="X47" i="8" s="1"/>
  <c r="Z44" i="8"/>
  <c r="E37" i="8"/>
  <c r="I14" i="8"/>
  <c r="I44" i="8" s="1"/>
  <c r="P14" i="8"/>
  <c r="P18" i="8" s="1"/>
  <c r="P48" i="8" s="1"/>
  <c r="P17" i="8"/>
  <c r="P47" i="8"/>
  <c r="C14" i="8"/>
  <c r="C18" i="8" s="1"/>
  <c r="C48" i="8" s="1"/>
  <c r="K14" i="8"/>
  <c r="K44" i="8" s="1"/>
  <c r="Y14" i="8"/>
  <c r="Y44" i="8" s="1"/>
  <c r="E14" i="8"/>
  <c r="E44" i="8" s="1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AE75" i="6"/>
  <c r="AD75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AB76" i="5"/>
  <c r="D44" i="8"/>
  <c r="G18" i="8"/>
  <c r="G48" i="8" s="1"/>
  <c r="K18" i="8"/>
  <c r="K48" i="8"/>
  <c r="V44" i="8"/>
  <c r="T18" i="8"/>
  <c r="T48" i="8" s="1"/>
  <c r="E18" i="8"/>
  <c r="E48" i="8" s="1"/>
  <c r="P44" i="8"/>
  <c r="BN19" i="3"/>
  <c r="BN20" i="3"/>
  <c r="BQ67" i="2"/>
  <c r="BQ68" i="2"/>
  <c r="BQ69" i="2"/>
  <c r="BQ70" i="2"/>
  <c r="BQ71" i="2"/>
  <c r="BQ72" i="2"/>
  <c r="BQ73" i="2"/>
  <c r="BQ74" i="2"/>
  <c r="BQ75" i="2"/>
  <c r="BQ76" i="2"/>
  <c r="BQ78" i="2"/>
  <c r="BQ79" i="2"/>
  <c r="BQ80" i="2"/>
  <c r="BQ81" i="2"/>
  <c r="BQ82" i="2"/>
  <c r="BQ83" i="2"/>
  <c r="BQ85" i="2"/>
  <c r="BQ88" i="2"/>
  <c r="BQ94" i="2"/>
  <c r="BQ96" i="2"/>
  <c r="BQ98" i="2"/>
  <c r="BQ102" i="2"/>
  <c r="BQ104" i="2"/>
  <c r="BQ106" i="2"/>
  <c r="BP78" i="1"/>
  <c r="BP79" i="1"/>
  <c r="BP80" i="1"/>
  <c r="BP81" i="1"/>
  <c r="BP83" i="1"/>
  <c r="BP84" i="1"/>
  <c r="BP85" i="1"/>
  <c r="BP86" i="1"/>
  <c r="BP87" i="1"/>
  <c r="BP88" i="1"/>
  <c r="BP90" i="1"/>
  <c r="BP92" i="1"/>
  <c r="BP93" i="1"/>
  <c r="BP94" i="1"/>
  <c r="BP96" i="1"/>
  <c r="BP97" i="1"/>
  <c r="BP98" i="1"/>
  <c r="BP99" i="1"/>
  <c r="BP101" i="1"/>
  <c r="BP104" i="1"/>
  <c r="BP106" i="1"/>
  <c r="BP108" i="1"/>
  <c r="BP112" i="1"/>
  <c r="BP114" i="1"/>
  <c r="BP116" i="1"/>
  <c r="BP122" i="1"/>
  <c r="BP124" i="1"/>
  <c r="BP126" i="1"/>
  <c r="BL37" i="4"/>
  <c r="BM37" i="4"/>
  <c r="BN37" i="4"/>
  <c r="BL38" i="4"/>
  <c r="BM38" i="4"/>
  <c r="BN38" i="4"/>
  <c r="BL39" i="4"/>
  <c r="BM39" i="4"/>
  <c r="BN39" i="4"/>
  <c r="BL40" i="4"/>
  <c r="BM40" i="4"/>
  <c r="BN40" i="4"/>
  <c r="BL42" i="4"/>
  <c r="BM42" i="4"/>
  <c r="BN42" i="4"/>
  <c r="BL44" i="4"/>
  <c r="BM44" i="4"/>
  <c r="BN44" i="4"/>
  <c r="BL47" i="4"/>
  <c r="BM47" i="4"/>
  <c r="BN47" i="4"/>
  <c r="BL48" i="4"/>
  <c r="BM48" i="4"/>
  <c r="BN48" i="4"/>
  <c r="BM19" i="3"/>
  <c r="BM20" i="3"/>
  <c r="BO78" i="1"/>
  <c r="BO79" i="1"/>
  <c r="BO80" i="1"/>
  <c r="BO81" i="1"/>
  <c r="BO83" i="1"/>
  <c r="BO84" i="1"/>
  <c r="BO85" i="1"/>
  <c r="BO86" i="1"/>
  <c r="BO87" i="1"/>
  <c r="BO88" i="1"/>
  <c r="BO90" i="1"/>
  <c r="BO92" i="1"/>
  <c r="BO93" i="1"/>
  <c r="BO94" i="1"/>
  <c r="BO96" i="1"/>
  <c r="BO97" i="1"/>
  <c r="BO98" i="1"/>
  <c r="BO99" i="1"/>
  <c r="BO101" i="1"/>
  <c r="BO104" i="1"/>
  <c r="BO106" i="1"/>
  <c r="BO108" i="1"/>
  <c r="BO112" i="1"/>
  <c r="BO114" i="1"/>
  <c r="BO116" i="1"/>
  <c r="BO122" i="1"/>
  <c r="BO124" i="1"/>
  <c r="BO126" i="1"/>
  <c r="BP67" i="2"/>
  <c r="BP68" i="2"/>
  <c r="BP69" i="2"/>
  <c r="BP70" i="2"/>
  <c r="BP71" i="2"/>
  <c r="BP72" i="2"/>
  <c r="BP73" i="2"/>
  <c r="BP74" i="2"/>
  <c r="BP75" i="2"/>
  <c r="BP76" i="2"/>
  <c r="BP78" i="2"/>
  <c r="BP79" i="2"/>
  <c r="BP80" i="2"/>
  <c r="BP81" i="2"/>
  <c r="BP82" i="2"/>
  <c r="BP83" i="2"/>
  <c r="BP85" i="2"/>
  <c r="BP88" i="2"/>
  <c r="BP94" i="2"/>
  <c r="BP96" i="2"/>
  <c r="BP98" i="2"/>
  <c r="BP102" i="2"/>
  <c r="BP104" i="2"/>
  <c r="BP106" i="2"/>
  <c r="BL85" i="2"/>
  <c r="BL20" i="3"/>
  <c r="BO67" i="2"/>
  <c r="BO68" i="2"/>
  <c r="BO69" i="2"/>
  <c r="BO70" i="2"/>
  <c r="BO71" i="2"/>
  <c r="BO72" i="2"/>
  <c r="BO73" i="2"/>
  <c r="BO74" i="2"/>
  <c r="BO75" i="2"/>
  <c r="BO76" i="2"/>
  <c r="BO78" i="2"/>
  <c r="BO79" i="2"/>
  <c r="BO80" i="2"/>
  <c r="BO81" i="2"/>
  <c r="BO82" i="2"/>
  <c r="BO83" i="2"/>
  <c r="BO85" i="2"/>
  <c r="BO88" i="2"/>
  <c r="BO94" i="2"/>
  <c r="BO96" i="2"/>
  <c r="BO98" i="2"/>
  <c r="BO102" i="2"/>
  <c r="BO104" i="2"/>
  <c r="BO106" i="2"/>
  <c r="BN78" i="1"/>
  <c r="BN79" i="1"/>
  <c r="BN80" i="1"/>
  <c r="BN81" i="1"/>
  <c r="BN83" i="1"/>
  <c r="BN84" i="1"/>
  <c r="BN85" i="1"/>
  <c r="BN86" i="1"/>
  <c r="BN87" i="1"/>
  <c r="BN88" i="1"/>
  <c r="BN90" i="1"/>
  <c r="BN92" i="1"/>
  <c r="BN93" i="1"/>
  <c r="BN94" i="1"/>
  <c r="BN96" i="1"/>
  <c r="BN97" i="1"/>
  <c r="BN98" i="1"/>
  <c r="BN99" i="1"/>
  <c r="BN101" i="1"/>
  <c r="BN104" i="1"/>
  <c r="BN106" i="1"/>
  <c r="BN108" i="1"/>
  <c r="BN112" i="1"/>
  <c r="BN114" i="1"/>
  <c r="BN116" i="1"/>
  <c r="BN122" i="1"/>
  <c r="BN124" i="1"/>
  <c r="BN126" i="1"/>
  <c r="BK37" i="4"/>
  <c r="BK38" i="4"/>
  <c r="BK39" i="4"/>
  <c r="BK40" i="4"/>
  <c r="BK42" i="4"/>
  <c r="BK44" i="4"/>
  <c r="BK47" i="4"/>
  <c r="BK48" i="4"/>
  <c r="BK19" i="3"/>
  <c r="BK20" i="3"/>
  <c r="BN67" i="2"/>
  <c r="BN68" i="2"/>
  <c r="BN69" i="2"/>
  <c r="BN70" i="2"/>
  <c r="BN71" i="2"/>
  <c r="BN72" i="2"/>
  <c r="BN73" i="2"/>
  <c r="BN74" i="2"/>
  <c r="BN75" i="2"/>
  <c r="BN76" i="2"/>
  <c r="BN78" i="2"/>
  <c r="BN79" i="2"/>
  <c r="BN80" i="2"/>
  <c r="BN81" i="2"/>
  <c r="BN82" i="2"/>
  <c r="BN83" i="2"/>
  <c r="BN85" i="2"/>
  <c r="BN88" i="2"/>
  <c r="BN94" i="2"/>
  <c r="BN96" i="2"/>
  <c r="BN98" i="2"/>
  <c r="BN102" i="2"/>
  <c r="BN104" i="2"/>
  <c r="BN106" i="2"/>
  <c r="BM78" i="1"/>
  <c r="BM79" i="1"/>
  <c r="BM80" i="1"/>
  <c r="BM81" i="1"/>
  <c r="BM83" i="1"/>
  <c r="BM84" i="1"/>
  <c r="BM85" i="1"/>
  <c r="BM86" i="1"/>
  <c r="BM87" i="1"/>
  <c r="BM88" i="1"/>
  <c r="BM90" i="1"/>
  <c r="BM92" i="1"/>
  <c r="BM93" i="1"/>
  <c r="BM94" i="1"/>
  <c r="BM96" i="1"/>
  <c r="BM97" i="1"/>
  <c r="BM98" i="1"/>
  <c r="BM99" i="1"/>
  <c r="BM101" i="1"/>
  <c r="BM104" i="1"/>
  <c r="BM106" i="1"/>
  <c r="BM108" i="1"/>
  <c r="BM112" i="1"/>
  <c r="BM114" i="1"/>
  <c r="BM116" i="1"/>
  <c r="BM122" i="1"/>
  <c r="BM124" i="1"/>
  <c r="BM126" i="1"/>
  <c r="BJ19" i="3"/>
  <c r="BJ20" i="3"/>
  <c r="BM67" i="2"/>
  <c r="BM68" i="2"/>
  <c r="BM69" i="2"/>
  <c r="BM70" i="2"/>
  <c r="BM71" i="2"/>
  <c r="BM72" i="2"/>
  <c r="BM73" i="2"/>
  <c r="BM74" i="2"/>
  <c r="BM75" i="2"/>
  <c r="BM76" i="2"/>
  <c r="BM78" i="2"/>
  <c r="BM79" i="2"/>
  <c r="BM80" i="2"/>
  <c r="BM81" i="2"/>
  <c r="BM82" i="2"/>
  <c r="BM83" i="2"/>
  <c r="BM85" i="2"/>
  <c r="BM88" i="2"/>
  <c r="BM94" i="2"/>
  <c r="BM96" i="2"/>
  <c r="BM98" i="2"/>
  <c r="BM102" i="2"/>
  <c r="BM104" i="2"/>
  <c r="BM106" i="2"/>
  <c r="BL78" i="1"/>
  <c r="BL79" i="1"/>
  <c r="BL80" i="1"/>
  <c r="BL81" i="1"/>
  <c r="BL83" i="1"/>
  <c r="BL84" i="1"/>
  <c r="BL85" i="1"/>
  <c r="BL86" i="1"/>
  <c r="BL87" i="1"/>
  <c r="BL88" i="1"/>
  <c r="BL90" i="1"/>
  <c r="BL92" i="1"/>
  <c r="BL93" i="1"/>
  <c r="BL94" i="1"/>
  <c r="BL96" i="1"/>
  <c r="BL97" i="1"/>
  <c r="BL98" i="1"/>
  <c r="BL99" i="1"/>
  <c r="BL101" i="1"/>
  <c r="BL104" i="1"/>
  <c r="BL106" i="1"/>
  <c r="BL108" i="1"/>
  <c r="BL112" i="1"/>
  <c r="BL114" i="1"/>
  <c r="BL116" i="1"/>
  <c r="BL122" i="1"/>
  <c r="BL124" i="1"/>
  <c r="BL126" i="1"/>
  <c r="BJ37" i="4"/>
  <c r="BJ38" i="4"/>
  <c r="BJ39" i="4"/>
  <c r="BJ40" i="4"/>
  <c r="BJ42" i="4"/>
  <c r="BJ44" i="4"/>
  <c r="BJ47" i="4"/>
  <c r="BJ48" i="4"/>
  <c r="BI19" i="3"/>
  <c r="BI20" i="3"/>
  <c r="BL67" i="2"/>
  <c r="BL68" i="2"/>
  <c r="BL69" i="2"/>
  <c r="BL70" i="2"/>
  <c r="BL71" i="2"/>
  <c r="BL72" i="2"/>
  <c r="BL73" i="2"/>
  <c r="BL74" i="2"/>
  <c r="BL75" i="2"/>
  <c r="BL76" i="2"/>
  <c r="BL78" i="2"/>
  <c r="BL79" i="2"/>
  <c r="BL80" i="2"/>
  <c r="BL81" i="2"/>
  <c r="BL82" i="2"/>
  <c r="BL83" i="2"/>
  <c r="BL88" i="2"/>
  <c r="BL94" i="2"/>
  <c r="BL96" i="2"/>
  <c r="BL98" i="2"/>
  <c r="BL102" i="2"/>
  <c r="BL104" i="2"/>
  <c r="BL106" i="2"/>
  <c r="BK78" i="1"/>
  <c r="BK79" i="1"/>
  <c r="BK80" i="1"/>
  <c r="BK81" i="1"/>
  <c r="BK83" i="1"/>
  <c r="BK84" i="1"/>
  <c r="BK85" i="1"/>
  <c r="BK86" i="1"/>
  <c r="BK87" i="1"/>
  <c r="BK88" i="1"/>
  <c r="BK90" i="1"/>
  <c r="BK92" i="1"/>
  <c r="BK93" i="1"/>
  <c r="BK94" i="1"/>
  <c r="BK96" i="1"/>
  <c r="BK97" i="1"/>
  <c r="BK98" i="1"/>
  <c r="BK99" i="1"/>
  <c r="BK101" i="1"/>
  <c r="BK104" i="1"/>
  <c r="BK106" i="1"/>
  <c r="BK108" i="1"/>
  <c r="BK112" i="1"/>
  <c r="BK114" i="1"/>
  <c r="BK116" i="1"/>
  <c r="BK122" i="1"/>
  <c r="BK124" i="1"/>
  <c r="BK126" i="1"/>
  <c r="BI37" i="4"/>
  <c r="BI38" i="4"/>
  <c r="BI39" i="4"/>
  <c r="BI40" i="4"/>
  <c r="BI42" i="4"/>
  <c r="BI44" i="4"/>
  <c r="BI17" i="4"/>
  <c r="BI47" i="4"/>
  <c r="BI18" i="4"/>
  <c r="BI48" i="4"/>
  <c r="BG19" i="3"/>
  <c r="BH19" i="3"/>
  <c r="BG20" i="3"/>
  <c r="BH20" i="3"/>
  <c r="BF19" i="3"/>
  <c r="BF20" i="3"/>
  <c r="BE19" i="3"/>
  <c r="BE20" i="3"/>
  <c r="BK67" i="2"/>
  <c r="BK68" i="2"/>
  <c r="BK69" i="2"/>
  <c r="BK70" i="2"/>
  <c r="BK71" i="2"/>
  <c r="BK72" i="2"/>
  <c r="BK73" i="2"/>
  <c r="BK74" i="2"/>
  <c r="BK75" i="2"/>
  <c r="BK76" i="2"/>
  <c r="BK78" i="2"/>
  <c r="BK79" i="2"/>
  <c r="BK80" i="2"/>
  <c r="BK81" i="2"/>
  <c r="BK82" i="2"/>
  <c r="BK83" i="2"/>
  <c r="BK85" i="2"/>
  <c r="BK88" i="2"/>
  <c r="BK94" i="2"/>
  <c r="BK96" i="2"/>
  <c r="BK98" i="2"/>
  <c r="BK102" i="2"/>
  <c r="BK104" i="2"/>
  <c r="BK106" i="2"/>
  <c r="BJ122" i="1"/>
  <c r="BJ78" i="1"/>
  <c r="BJ79" i="1"/>
  <c r="BJ80" i="1"/>
  <c r="BJ81" i="1"/>
  <c r="BJ83" i="1"/>
  <c r="BJ84" i="1"/>
  <c r="BJ85" i="1"/>
  <c r="BJ86" i="1"/>
  <c r="BJ87" i="1"/>
  <c r="BJ88" i="1"/>
  <c r="BJ90" i="1"/>
  <c r="BJ92" i="1"/>
  <c r="BJ93" i="1"/>
  <c r="BJ94" i="1"/>
  <c r="BJ96" i="1"/>
  <c r="BJ97" i="1"/>
  <c r="BJ98" i="1"/>
  <c r="BJ99" i="1"/>
  <c r="BJ101" i="1"/>
  <c r="BJ104" i="1"/>
  <c r="BJ106" i="1"/>
  <c r="BJ108" i="1"/>
  <c r="BJ112" i="1"/>
  <c r="BJ114" i="1"/>
  <c r="BJ116" i="1"/>
  <c r="BJ124" i="1"/>
  <c r="BJ126" i="1"/>
  <c r="BI122" i="1"/>
  <c r="BI124" i="1"/>
  <c r="BI126" i="1"/>
  <c r="BI78" i="1"/>
  <c r="BI79" i="1"/>
  <c r="BI80" i="1"/>
  <c r="BI81" i="1"/>
  <c r="BI83" i="1"/>
  <c r="BI84" i="1"/>
  <c r="BI85" i="1"/>
  <c r="BI86" i="1"/>
  <c r="BI87" i="1"/>
  <c r="BI88" i="1"/>
  <c r="BI90" i="1"/>
  <c r="BI92" i="1"/>
  <c r="BI93" i="1"/>
  <c r="BI94" i="1"/>
  <c r="BI96" i="1"/>
  <c r="BI97" i="1"/>
  <c r="BI98" i="1"/>
  <c r="BI99" i="1"/>
  <c r="BI101" i="1"/>
  <c r="BI104" i="1"/>
  <c r="BI106" i="1"/>
  <c r="BI108" i="1"/>
  <c r="BI112" i="1"/>
  <c r="BI114" i="1"/>
  <c r="BI116" i="1"/>
  <c r="BJ67" i="2"/>
  <c r="BJ68" i="2"/>
  <c r="BJ69" i="2"/>
  <c r="BJ70" i="2"/>
  <c r="BJ71" i="2"/>
  <c r="BJ72" i="2"/>
  <c r="BJ73" i="2"/>
  <c r="BJ74" i="2"/>
  <c r="BJ75" i="2"/>
  <c r="BJ76" i="2"/>
  <c r="BJ78" i="2"/>
  <c r="BJ79" i="2"/>
  <c r="BJ80" i="2"/>
  <c r="BJ81" i="2"/>
  <c r="BJ82" i="2"/>
  <c r="BJ83" i="2"/>
  <c r="BJ85" i="2"/>
  <c r="BJ88" i="2"/>
  <c r="BJ94" i="2"/>
  <c r="BJ96" i="2"/>
  <c r="BJ98" i="2"/>
  <c r="BJ102" i="2"/>
  <c r="BJ104" i="2"/>
  <c r="BJ106" i="2"/>
  <c r="BG37" i="4"/>
  <c r="BH37" i="4"/>
  <c r="BG38" i="4"/>
  <c r="BH38" i="4"/>
  <c r="BG39" i="4"/>
  <c r="BH39" i="4"/>
  <c r="BG40" i="4"/>
  <c r="BH40" i="4"/>
  <c r="BG42" i="4"/>
  <c r="BH42" i="4"/>
  <c r="BG44" i="4"/>
  <c r="BH44" i="4"/>
  <c r="BH47" i="4"/>
  <c r="BH48" i="4"/>
  <c r="BG17" i="4"/>
  <c r="BG47" i="4"/>
  <c r="BG18" i="4"/>
  <c r="BG48" i="4" s="1"/>
  <c r="BF17" i="4"/>
  <c r="BF47" i="4"/>
  <c r="BF37" i="4"/>
  <c r="BF38" i="4"/>
  <c r="BF39" i="4"/>
  <c r="BF40" i="4"/>
  <c r="BF42" i="4"/>
  <c r="BF14" i="4"/>
  <c r="BF18" i="4" s="1"/>
  <c r="BF48" i="4" s="1"/>
  <c r="BI67" i="2"/>
  <c r="BI68" i="2"/>
  <c r="BI69" i="2"/>
  <c r="BI70" i="2"/>
  <c r="BI71" i="2"/>
  <c r="BI72" i="2"/>
  <c r="BI73" i="2"/>
  <c r="BI74" i="2"/>
  <c r="BI75" i="2"/>
  <c r="BI76" i="2"/>
  <c r="BI78" i="2"/>
  <c r="BI79" i="2"/>
  <c r="BI80" i="2"/>
  <c r="BI81" i="2"/>
  <c r="BI82" i="2"/>
  <c r="BI83" i="2"/>
  <c r="BI85" i="2"/>
  <c r="BI88" i="2"/>
  <c r="BI94" i="2"/>
  <c r="BI96" i="2"/>
  <c r="BI98" i="2"/>
  <c r="BI102" i="2"/>
  <c r="BI104" i="2"/>
  <c r="BI106" i="2"/>
  <c r="BH76" i="1"/>
  <c r="BH78" i="1"/>
  <c r="BH79" i="1"/>
  <c r="BH80" i="1"/>
  <c r="BH81" i="1"/>
  <c r="BH83" i="1"/>
  <c r="BH84" i="1"/>
  <c r="BH85" i="1"/>
  <c r="BH86" i="1"/>
  <c r="BH87" i="1"/>
  <c r="BH88" i="1"/>
  <c r="BH90" i="1"/>
  <c r="BH92" i="1"/>
  <c r="BH93" i="1"/>
  <c r="BH94" i="1"/>
  <c r="BH96" i="1"/>
  <c r="BH97" i="1"/>
  <c r="BH98" i="1"/>
  <c r="BH99" i="1"/>
  <c r="BH101" i="1"/>
  <c r="BH104" i="1"/>
  <c r="BH106" i="1"/>
  <c r="BH108" i="1"/>
  <c r="BH112" i="1"/>
  <c r="BH114" i="1"/>
  <c r="BH116" i="1"/>
  <c r="BH122" i="1"/>
  <c r="BH124" i="1"/>
  <c r="BH126" i="1"/>
  <c r="AV104" i="1"/>
  <c r="BE37" i="4"/>
  <c r="BE38" i="4"/>
  <c r="BE39" i="4"/>
  <c r="BE40" i="4"/>
  <c r="BE42" i="4"/>
  <c r="BE48" i="4"/>
  <c r="BE17" i="4"/>
  <c r="BE47" i="4" s="1"/>
  <c r="BE14" i="4"/>
  <c r="BE44" i="4"/>
  <c r="BH67" i="2"/>
  <c r="BH68" i="2"/>
  <c r="BH69" i="2"/>
  <c r="BH70" i="2"/>
  <c r="BH71" i="2"/>
  <c r="BH72" i="2"/>
  <c r="BH73" i="2"/>
  <c r="BH74" i="2"/>
  <c r="BH75" i="2"/>
  <c r="BH76" i="2"/>
  <c r="BH78" i="2"/>
  <c r="BH79" i="2"/>
  <c r="BH80" i="2"/>
  <c r="BH81" i="2"/>
  <c r="BH82" i="2"/>
  <c r="BH83" i="2"/>
  <c r="BH85" i="2"/>
  <c r="BH88" i="2"/>
  <c r="BH94" i="2"/>
  <c r="BH96" i="2"/>
  <c r="BH98" i="2"/>
  <c r="BH102" i="2"/>
  <c r="BH104" i="2"/>
  <c r="BH106" i="2"/>
  <c r="BG76" i="1"/>
  <c r="BG78" i="1"/>
  <c r="BG79" i="1"/>
  <c r="BG80" i="1"/>
  <c r="BG81" i="1"/>
  <c r="BG83" i="1"/>
  <c r="BG84" i="1"/>
  <c r="BG85" i="1"/>
  <c r="BG86" i="1"/>
  <c r="BG87" i="1"/>
  <c r="BG88" i="1"/>
  <c r="BG90" i="1"/>
  <c r="BG92" i="1"/>
  <c r="BG93" i="1"/>
  <c r="BG94" i="1"/>
  <c r="BG96" i="1"/>
  <c r="BG97" i="1"/>
  <c r="BG98" i="1"/>
  <c r="BG99" i="1"/>
  <c r="BG101" i="1"/>
  <c r="BG104" i="1"/>
  <c r="BG106" i="1"/>
  <c r="BG108" i="1"/>
  <c r="BG112" i="1"/>
  <c r="BG114" i="1"/>
  <c r="BG116" i="1"/>
  <c r="BG122" i="1"/>
  <c r="BG124" i="1"/>
  <c r="BG126" i="1"/>
  <c r="BD19" i="3"/>
  <c r="BD20" i="3"/>
  <c r="BG94" i="2"/>
  <c r="BG96" i="2"/>
  <c r="BG98" i="2"/>
  <c r="BG102" i="2"/>
  <c r="BG104" i="2"/>
  <c r="BG106" i="2"/>
  <c r="BG67" i="2"/>
  <c r="BG68" i="2"/>
  <c r="BG69" i="2"/>
  <c r="BG70" i="2"/>
  <c r="BG71" i="2"/>
  <c r="BG72" i="2"/>
  <c r="BG73" i="2"/>
  <c r="BG74" i="2"/>
  <c r="BG75" i="2"/>
  <c r="BG76" i="2"/>
  <c r="BG78" i="2"/>
  <c r="BG79" i="2"/>
  <c r="BG80" i="2"/>
  <c r="BG81" i="2"/>
  <c r="BG82" i="2"/>
  <c r="BG83" i="2"/>
  <c r="BG85" i="2"/>
  <c r="BG88" i="2"/>
  <c r="BF78" i="1"/>
  <c r="BF79" i="1"/>
  <c r="BF80" i="1"/>
  <c r="BF81" i="1"/>
  <c r="BF83" i="1"/>
  <c r="BF84" i="1"/>
  <c r="BF85" i="1"/>
  <c r="BF86" i="1"/>
  <c r="BF87" i="1"/>
  <c r="BF88" i="1"/>
  <c r="BF90" i="1"/>
  <c r="BF92" i="1"/>
  <c r="BF93" i="1"/>
  <c r="BF94" i="1"/>
  <c r="BF96" i="1"/>
  <c r="BF97" i="1"/>
  <c r="BF98" i="1"/>
  <c r="BF99" i="1"/>
  <c r="BF101" i="1"/>
  <c r="BF104" i="1"/>
  <c r="BF106" i="1"/>
  <c r="BF108" i="1"/>
  <c r="BF112" i="1"/>
  <c r="BF114" i="1"/>
  <c r="BF116" i="1"/>
  <c r="BF122" i="1"/>
  <c r="BF124" i="1"/>
  <c r="BF126" i="1"/>
  <c r="BF76" i="1"/>
  <c r="BE78" i="1"/>
  <c r="BE79" i="1"/>
  <c r="BE80" i="1"/>
  <c r="BE81" i="1"/>
  <c r="BE83" i="1"/>
  <c r="BE84" i="1"/>
  <c r="BE85" i="1"/>
  <c r="BE86" i="1"/>
  <c r="BE87" i="1"/>
  <c r="BE88" i="1"/>
  <c r="BE90" i="1"/>
  <c r="BE92" i="1"/>
  <c r="BE93" i="1"/>
  <c r="BE94" i="1"/>
  <c r="BE96" i="1"/>
  <c r="BE97" i="1"/>
  <c r="BE98" i="1"/>
  <c r="BE99" i="1"/>
  <c r="BE101" i="1"/>
  <c r="BE104" i="1"/>
  <c r="BE106" i="1"/>
  <c r="BE108" i="1"/>
  <c r="BE112" i="1"/>
  <c r="BE114" i="1"/>
  <c r="BE116" i="1"/>
  <c r="BE122" i="1"/>
  <c r="BE124" i="1"/>
  <c r="BE126" i="1"/>
  <c r="BE76" i="1"/>
  <c r="BF67" i="2"/>
  <c r="BF68" i="2"/>
  <c r="BF69" i="2"/>
  <c r="BF70" i="2"/>
  <c r="BF71" i="2"/>
  <c r="BF72" i="2"/>
  <c r="BF73" i="2"/>
  <c r="BF74" i="2"/>
  <c r="BF75" i="2"/>
  <c r="BF76" i="2"/>
  <c r="BF78" i="2"/>
  <c r="BF79" i="2"/>
  <c r="BF80" i="2"/>
  <c r="BF81" i="2"/>
  <c r="BF82" i="2"/>
  <c r="BF83" i="2"/>
  <c r="BF85" i="2"/>
  <c r="BF88" i="2"/>
  <c r="BF94" i="2"/>
  <c r="BF96" i="2"/>
  <c r="BF98" i="2"/>
  <c r="BF102" i="2"/>
  <c r="BF104" i="2"/>
  <c r="BF106" i="2"/>
  <c r="BC19" i="3"/>
  <c r="BC20" i="3"/>
  <c r="BD37" i="4"/>
  <c r="BD38" i="4"/>
  <c r="BD39" i="4"/>
  <c r="BD40" i="4"/>
  <c r="BD42" i="4"/>
  <c r="BD17" i="4"/>
  <c r="BD47" i="4" s="1"/>
  <c r="BD14" i="4"/>
  <c r="BD44" i="4"/>
  <c r="BC37" i="4"/>
  <c r="BC38" i="4"/>
  <c r="BC39" i="4"/>
  <c r="BC40" i="4"/>
  <c r="BC42" i="4"/>
  <c r="BC17" i="4"/>
  <c r="BC47" i="4" s="1"/>
  <c r="BC14" i="4"/>
  <c r="BC18" i="4"/>
  <c r="BC48" i="4" s="1"/>
  <c r="BB37" i="4"/>
  <c r="BB38" i="4"/>
  <c r="BB39" i="4"/>
  <c r="BB40" i="4"/>
  <c r="BB42" i="4"/>
  <c r="BB17" i="4"/>
  <c r="BB47" i="4"/>
  <c r="BB14" i="4"/>
  <c r="BB18" i="4" s="1"/>
  <c r="BB48" i="4" s="1"/>
  <c r="BD126" i="1"/>
  <c r="BD124" i="1"/>
  <c r="BD122" i="1"/>
  <c r="BD116" i="1"/>
  <c r="BD114" i="1"/>
  <c r="BD112" i="1"/>
  <c r="BD108" i="1"/>
  <c r="BD106" i="1"/>
  <c r="BD104" i="1"/>
  <c r="BD101" i="1"/>
  <c r="BD99" i="1"/>
  <c r="BD98" i="1"/>
  <c r="BD97" i="1"/>
  <c r="BD96" i="1"/>
  <c r="BD94" i="1"/>
  <c r="BD93" i="1"/>
  <c r="BD92" i="1"/>
  <c r="BD90" i="1"/>
  <c r="BD88" i="1"/>
  <c r="BD87" i="1"/>
  <c r="BD86" i="1"/>
  <c r="BD85" i="1"/>
  <c r="BD84" i="1"/>
  <c r="BD83" i="1"/>
  <c r="BD81" i="1"/>
  <c r="BD80" i="1"/>
  <c r="BD79" i="1"/>
  <c r="BD78" i="1"/>
  <c r="BC79" i="1"/>
  <c r="BB19" i="3"/>
  <c r="BB20" i="3"/>
  <c r="BE67" i="2"/>
  <c r="BE68" i="2"/>
  <c r="BE69" i="2"/>
  <c r="BE70" i="2"/>
  <c r="BE71" i="2"/>
  <c r="BE72" i="2"/>
  <c r="BE73" i="2"/>
  <c r="BE74" i="2"/>
  <c r="BE75" i="2"/>
  <c r="BE76" i="2"/>
  <c r="BE78" i="2"/>
  <c r="BE79" i="2"/>
  <c r="BE80" i="2"/>
  <c r="BE81" i="2"/>
  <c r="BE82" i="2"/>
  <c r="BE83" i="2"/>
  <c r="BE85" i="2"/>
  <c r="BE88" i="2"/>
  <c r="BE94" i="2"/>
  <c r="BE96" i="2"/>
  <c r="BE98" i="2"/>
  <c r="BE102" i="2"/>
  <c r="BE104" i="2"/>
  <c r="BE106" i="2"/>
  <c r="AV83" i="1"/>
  <c r="AZ7" i="4"/>
  <c r="AZ37" i="4"/>
  <c r="BA7" i="4"/>
  <c r="BA14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42" i="4"/>
  <c r="C38" i="4"/>
  <c r="C39" i="4"/>
  <c r="C40" i="4"/>
  <c r="BA19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20" i="3"/>
  <c r="B19" i="3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82" i="2"/>
  <c r="E79" i="2"/>
  <c r="E106" i="2"/>
  <c r="E104" i="2"/>
  <c r="E102" i="2"/>
  <c r="E98" i="2"/>
  <c r="E96" i="2"/>
  <c r="E94" i="2"/>
  <c r="E88" i="2"/>
  <c r="E85" i="2"/>
  <c r="E80" i="2"/>
  <c r="E81" i="2"/>
  <c r="E83" i="2"/>
  <c r="E78" i="2"/>
  <c r="E75" i="2"/>
  <c r="E68" i="2"/>
  <c r="E69" i="2"/>
  <c r="E70" i="2"/>
  <c r="E71" i="2"/>
  <c r="E72" i="2"/>
  <c r="E73" i="2"/>
  <c r="E74" i="2"/>
  <c r="E76" i="2"/>
  <c r="E67" i="2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D93" i="1"/>
  <c r="D94" i="1"/>
  <c r="D96" i="1"/>
  <c r="D97" i="1"/>
  <c r="D98" i="1"/>
  <c r="D99" i="1"/>
  <c r="D101" i="1"/>
  <c r="D92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BC104" i="1"/>
  <c r="BB104" i="1"/>
  <c r="BA104" i="1"/>
  <c r="AZ104" i="1"/>
  <c r="AY104" i="1"/>
  <c r="AX104" i="1"/>
  <c r="AW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BC83" i="1"/>
  <c r="BB83" i="1"/>
  <c r="BA83" i="1"/>
  <c r="AZ83" i="1"/>
  <c r="AY83" i="1"/>
  <c r="AX83" i="1"/>
  <c r="AW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9" i="1"/>
  <c r="Q80" i="1"/>
  <c r="Q81" i="1"/>
  <c r="Q83" i="1"/>
  <c r="Q84" i="1"/>
  <c r="Q85" i="1"/>
  <c r="Q86" i="1"/>
  <c r="Q87" i="1"/>
  <c r="Q88" i="1"/>
  <c r="Q90" i="1"/>
  <c r="Q104" i="1"/>
  <c r="Q106" i="1"/>
  <c r="Q108" i="1"/>
  <c r="Q112" i="1"/>
  <c r="Q114" i="1"/>
  <c r="Q116" i="1"/>
  <c r="Q122" i="1"/>
  <c r="Q124" i="1"/>
  <c r="Q126" i="1"/>
  <c r="Q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" i="4"/>
  <c r="C17" i="4" s="1"/>
  <c r="C47" i="4" s="1"/>
  <c r="D7" i="4"/>
  <c r="D14" i="4" s="1"/>
  <c r="E7" i="4"/>
  <c r="E14" i="4" s="1"/>
  <c r="F7" i="4"/>
  <c r="F14" i="4" s="1"/>
  <c r="G7" i="4"/>
  <c r="G17" i="4" s="1"/>
  <c r="G47" i="4" s="1"/>
  <c r="H7" i="4"/>
  <c r="H14" i="4" s="1"/>
  <c r="H17" i="4"/>
  <c r="H47" i="4" s="1"/>
  <c r="I7" i="4"/>
  <c r="I14" i="4" s="1"/>
  <c r="J7" i="4"/>
  <c r="J17" i="4" s="1"/>
  <c r="J47" i="4" s="1"/>
  <c r="K7" i="4"/>
  <c r="K14" i="4" s="1"/>
  <c r="K17" i="4"/>
  <c r="K47" i="4" s="1"/>
  <c r="L7" i="4"/>
  <c r="L14" i="4" s="1"/>
  <c r="M7" i="4"/>
  <c r="M17" i="4" s="1"/>
  <c r="M47" i="4" s="1"/>
  <c r="N7" i="4"/>
  <c r="N17" i="4" s="1"/>
  <c r="N47" i="4" s="1"/>
  <c r="N14" i="4"/>
  <c r="N44" i="4" s="1"/>
  <c r="O7" i="4"/>
  <c r="O37" i="4" s="1"/>
  <c r="P7" i="4"/>
  <c r="P14" i="4" s="1"/>
  <c r="Q7" i="4"/>
  <c r="Q17" i="4"/>
  <c r="Q47" i="4"/>
  <c r="R7" i="4"/>
  <c r="R14" i="4"/>
  <c r="S7" i="4"/>
  <c r="S37" i="4" s="1"/>
  <c r="T7" i="4"/>
  <c r="T14" i="4" s="1"/>
  <c r="U7" i="4"/>
  <c r="U14" i="4" s="1"/>
  <c r="V7" i="4"/>
  <c r="V37" i="4"/>
  <c r="W7" i="4"/>
  <c r="W14" i="4"/>
  <c r="W44" i="4" s="1"/>
  <c r="X7" i="4"/>
  <c r="X17" i="4"/>
  <c r="X47" i="4"/>
  <c r="Y7" i="4"/>
  <c r="Y14" i="4"/>
  <c r="Z7" i="4"/>
  <c r="Z14" i="4" s="1"/>
  <c r="AA7" i="4"/>
  <c r="AA37" i="4" s="1"/>
  <c r="AB7" i="4"/>
  <c r="AB17" i="4" s="1"/>
  <c r="AB47" i="4" s="1"/>
  <c r="AC7" i="4"/>
  <c r="AC14" i="4" s="1"/>
  <c r="AD7" i="4"/>
  <c r="AD14" i="4" s="1"/>
  <c r="AE7" i="4"/>
  <c r="AE14" i="4" s="1"/>
  <c r="AF7" i="4"/>
  <c r="AF14" i="4"/>
  <c r="AG7" i="4"/>
  <c r="AG14" i="4" s="1"/>
  <c r="AG37" i="4"/>
  <c r="AH7" i="4"/>
  <c r="AH17" i="4"/>
  <c r="AH47" i="4"/>
  <c r="AI7" i="4"/>
  <c r="AI14" i="4"/>
  <c r="W17" i="4"/>
  <c r="W47" i="4" s="1"/>
  <c r="O14" i="4"/>
  <c r="O44" i="4" s="1"/>
  <c r="P17" i="4"/>
  <c r="P47" i="4"/>
  <c r="W37" i="4"/>
  <c r="I37" i="4"/>
  <c r="G37" i="4"/>
  <c r="AJ7" i="4"/>
  <c r="AJ37" i="4"/>
  <c r="AK7" i="4"/>
  <c r="AK37" i="4" s="1"/>
  <c r="AL7" i="4"/>
  <c r="AL17" i="4" s="1"/>
  <c r="AL47" i="4" s="1"/>
  <c r="AM7" i="4"/>
  <c r="AM14" i="4" s="1"/>
  <c r="AN7" i="4"/>
  <c r="AN37" i="4"/>
  <c r="AO7" i="4"/>
  <c r="AO37" i="4"/>
  <c r="AP7" i="4"/>
  <c r="AP37" i="4" s="1"/>
  <c r="AQ7" i="4"/>
  <c r="AQ37" i="4"/>
  <c r="AR7" i="4"/>
  <c r="AR14" i="4"/>
  <c r="AR44" i="4" s="1"/>
  <c r="AS7" i="4"/>
  <c r="AS14" i="4"/>
  <c r="AS18" i="4" s="1"/>
  <c r="AS48" i="4" s="1"/>
  <c r="AS44" i="4"/>
  <c r="AT7" i="4"/>
  <c r="AT14" i="4" s="1"/>
  <c r="AU7" i="4"/>
  <c r="AU17" i="4" s="1"/>
  <c r="AU47" i="4" s="1"/>
  <c r="AV7" i="4"/>
  <c r="AV14" i="4"/>
  <c r="AV18" i="4" s="1"/>
  <c r="AV48" i="4" s="1"/>
  <c r="AW7" i="4"/>
  <c r="AW17" i="4" s="1"/>
  <c r="AW47" i="4" s="1"/>
  <c r="AX7" i="4"/>
  <c r="AX37" i="4" s="1"/>
  <c r="AY7" i="4"/>
  <c r="AY14" i="4" s="1"/>
  <c r="N37" i="4"/>
  <c r="M14" i="4"/>
  <c r="M18" i="4" s="1"/>
  <c r="M48" i="4" s="1"/>
  <c r="AC17" i="4"/>
  <c r="AC47" i="4"/>
  <c r="AC37" i="4"/>
  <c r="E17" i="4"/>
  <c r="E47" i="4" s="1"/>
  <c r="F37" i="4"/>
  <c r="V17" i="4"/>
  <c r="V47" i="4" s="1"/>
  <c r="AY37" i="4"/>
  <c r="AQ17" i="4"/>
  <c r="AQ47" i="4"/>
  <c r="AQ14" i="4"/>
  <c r="AQ18" i="4" s="1"/>
  <c r="AQ48" i="4" s="1"/>
  <c r="AG17" i="4"/>
  <c r="AG47" i="4"/>
  <c r="AN17" i="4"/>
  <c r="AN47" i="4" s="1"/>
  <c r="AN14" i="4"/>
  <c r="I17" i="4"/>
  <c r="I47" i="4" s="1"/>
  <c r="AU37" i="4"/>
  <c r="AR37" i="4"/>
  <c r="M37" i="4"/>
  <c r="X14" i="4"/>
  <c r="X44" i="4" s="1"/>
  <c r="BB44" i="4"/>
  <c r="Y17" i="4"/>
  <c r="Y47" i="4" s="1"/>
  <c r="AU14" i="4"/>
  <c r="AU44" i="4" s="1"/>
  <c r="AU18" i="4"/>
  <c r="AU48" i="4" s="1"/>
  <c r="AH14" i="4"/>
  <c r="AH18" i="4"/>
  <c r="AH48" i="4" s="1"/>
  <c r="M44" i="4"/>
  <c r="Q37" i="4"/>
  <c r="AV17" i="4"/>
  <c r="AV47" i="4" s="1"/>
  <c r="Y37" i="4"/>
  <c r="G14" i="4"/>
  <c r="Q14" i="4"/>
  <c r="Q18" i="4" s="1"/>
  <c r="Q48" i="4" s="1"/>
  <c r="O17" i="4"/>
  <c r="O47" i="4" s="1"/>
  <c r="AP14" i="4"/>
  <c r="AP44" i="4" s="1"/>
  <c r="BF44" i="4"/>
  <c r="AO14" i="4"/>
  <c r="BA17" i="4"/>
  <c r="BA47" i="4" s="1"/>
  <c r="AO17" i="4"/>
  <c r="AO47" i="4" s="1"/>
  <c r="J37" i="4"/>
  <c r="V14" i="4"/>
  <c r="V18" i="4"/>
  <c r="V48" i="4" s="1"/>
  <c r="AZ17" i="4"/>
  <c r="AZ47" i="4"/>
  <c r="Z37" i="4"/>
  <c r="Z17" i="4"/>
  <c r="Z47" i="4"/>
  <c r="F17" i="4"/>
  <c r="F47" i="4" s="1"/>
  <c r="AZ14" i="4"/>
  <c r="AZ18" i="4"/>
  <c r="AZ48" i="4" s="1"/>
  <c r="AF17" i="4"/>
  <c r="AF47" i="4"/>
  <c r="AQ44" i="4"/>
  <c r="AV37" i="4"/>
  <c r="AX14" i="4"/>
  <c r="AX18" i="4"/>
  <c r="AX48" i="4" s="1"/>
  <c r="AJ14" i="4"/>
  <c r="AJ18" i="4" s="1"/>
  <c r="AJ48" i="4" s="1"/>
  <c r="AH37" i="4"/>
  <c r="S17" i="4"/>
  <c r="S47" i="4" s="1"/>
  <c r="BA37" i="4"/>
  <c r="AJ17" i="4"/>
  <c r="AJ47" i="4"/>
  <c r="AF37" i="4"/>
  <c r="AF44" i="4"/>
  <c r="AF18" i="4"/>
  <c r="AF48" i="4"/>
  <c r="AR18" i="4"/>
  <c r="AR48" i="4" s="1"/>
  <c r="D17" i="4"/>
  <c r="D47" i="4"/>
  <c r="AT17" i="4"/>
  <c r="AT47" i="4"/>
  <c r="AL37" i="4"/>
  <c r="D37" i="4"/>
  <c r="AS17" i="4"/>
  <c r="AS47" i="4"/>
  <c r="AT37" i="4"/>
  <c r="AR17" i="4"/>
  <c r="AR47" i="4" s="1"/>
  <c r="X37" i="4"/>
  <c r="AB37" i="4"/>
  <c r="J14" i="4"/>
  <c r="J18" i="4" s="1"/>
  <c r="J48" i="4" s="1"/>
  <c r="C37" i="4"/>
  <c r="AS37" i="4"/>
  <c r="AX17" i="4"/>
  <c r="AX47" i="4"/>
  <c r="AK17" i="4"/>
  <c r="AK47" i="4" s="1"/>
  <c r="P37" i="4"/>
  <c r="S14" i="4"/>
  <c r="BD18" i="4"/>
  <c r="BD48" i="4"/>
  <c r="L17" i="4"/>
  <c r="L47" i="4" s="1"/>
  <c r="AK14" i="4"/>
  <c r="C14" i="4"/>
  <c r="C44" i="4" s="1"/>
  <c r="L37" i="4"/>
  <c r="AI17" i="4"/>
  <c r="AI47" i="4"/>
  <c r="BC44" i="4"/>
  <c r="AI37" i="4"/>
  <c r="K37" i="4"/>
  <c r="AN18" i="4"/>
  <c r="AN48" i="4"/>
  <c r="AN44" i="4"/>
  <c r="AH44" i="4"/>
  <c r="G18" i="4"/>
  <c r="G48" i="4" s="1"/>
  <c r="G44" i="4"/>
  <c r="AO18" i="4"/>
  <c r="AO48" i="4" s="1"/>
  <c r="AO44" i="4"/>
  <c r="V44" i="4"/>
  <c r="AX44" i="4"/>
  <c r="S18" i="4"/>
  <c r="S48" i="4" s="1"/>
  <c r="S44" i="4"/>
  <c r="C18" i="4"/>
  <c r="C48" i="4" s="1"/>
  <c r="AK18" i="4"/>
  <c r="AK48" i="4" s="1"/>
  <c r="AK44" i="4"/>
  <c r="R44" i="4"/>
  <c r="R18" i="4"/>
  <c r="R48" i="4"/>
  <c r="BA18" i="4"/>
  <c r="BA48" i="4"/>
  <c r="BA44" i="4"/>
  <c r="AI18" i="4"/>
  <c r="AI48" i="4"/>
  <c r="AI44" i="4"/>
  <c r="Y44" i="4"/>
  <c r="Y18" i="4"/>
  <c r="Y48" i="4" s="1"/>
  <c r="AV44" i="4"/>
  <c r="Q44" i="4"/>
  <c r="R37" i="4"/>
  <c r="R17" i="4"/>
  <c r="R47" i="4"/>
  <c r="AZ44" i="4"/>
  <c r="N18" i="4"/>
  <c r="N48" i="4" s="1"/>
  <c r="J44" i="4"/>
  <c r="H37" i="4"/>
  <c r="M17" i="8" l="1"/>
  <c r="M47" i="8" s="1"/>
  <c r="Q17" i="8"/>
  <c r="Q47" i="8" s="1"/>
  <c r="W17" i="8"/>
  <c r="W47" i="8" s="1"/>
  <c r="L14" i="8"/>
  <c r="X18" i="8"/>
  <c r="X48" i="8" s="1"/>
  <c r="L17" i="8"/>
  <c r="L47" i="8" s="1"/>
  <c r="F14" i="8"/>
  <c r="U37" i="8"/>
  <c r="J37" i="8"/>
  <c r="M14" i="8"/>
  <c r="U14" i="8"/>
  <c r="F37" i="8"/>
  <c r="Q14" i="8"/>
  <c r="H14" i="8"/>
  <c r="AY44" i="4"/>
  <c r="AY18" i="4"/>
  <c r="AY48" i="4" s="1"/>
  <c r="AE18" i="4"/>
  <c r="AE48" i="4" s="1"/>
  <c r="AE44" i="4"/>
  <c r="T44" i="4"/>
  <c r="T18" i="4"/>
  <c r="T48" i="4" s="1"/>
  <c r="I18" i="4"/>
  <c r="I48" i="4" s="1"/>
  <c r="I44" i="4"/>
  <c r="AD44" i="4"/>
  <c r="AD18" i="4"/>
  <c r="AD48" i="4" s="1"/>
  <c r="P44" i="4"/>
  <c r="P18" i="4"/>
  <c r="P48" i="4" s="1"/>
  <c r="AC18" i="4"/>
  <c r="AC48" i="4" s="1"/>
  <c r="AC44" i="4"/>
  <c r="H44" i="4"/>
  <c r="H18" i="4"/>
  <c r="H48" i="4" s="1"/>
  <c r="AM18" i="4"/>
  <c r="AM48" i="4" s="1"/>
  <c r="AM44" i="4"/>
  <c r="L18" i="4"/>
  <c r="L48" i="4" s="1"/>
  <c r="L44" i="4"/>
  <c r="F44" i="4"/>
  <c r="F18" i="4"/>
  <c r="F48" i="4" s="1"/>
  <c r="U44" i="4"/>
  <c r="U18" i="4"/>
  <c r="U48" i="4" s="1"/>
  <c r="AG18" i="4"/>
  <c r="AG48" i="4" s="1"/>
  <c r="AG44" i="4"/>
  <c r="Z18" i="4"/>
  <c r="Z48" i="4" s="1"/>
  <c r="Z44" i="4"/>
  <c r="E18" i="4"/>
  <c r="E48" i="4" s="1"/>
  <c r="E44" i="4"/>
  <c r="AT44" i="4"/>
  <c r="AT18" i="4"/>
  <c r="AT48" i="4" s="1"/>
  <c r="K18" i="4"/>
  <c r="K48" i="4" s="1"/>
  <c r="K44" i="4"/>
  <c r="D44" i="4"/>
  <c r="D18" i="4"/>
  <c r="D48" i="4" s="1"/>
  <c r="AW14" i="4"/>
  <c r="U17" i="4"/>
  <c r="U47" i="4" s="1"/>
  <c r="AJ44" i="4"/>
  <c r="O18" i="4"/>
  <c r="O48" i="4" s="1"/>
  <c r="AE17" i="4"/>
  <c r="AE47" i="4" s="1"/>
  <c r="AP17" i="4"/>
  <c r="AP47" i="4" s="1"/>
  <c r="E37" i="4"/>
  <c r="AY17" i="4"/>
  <c r="AY47" i="4" s="1"/>
  <c r="AL14" i="4"/>
  <c r="AD17" i="4"/>
  <c r="AD47" i="4" s="1"/>
  <c r="AA17" i="4"/>
  <c r="AA47" i="4" s="1"/>
  <c r="T17" i="4"/>
  <c r="T47" i="4" s="1"/>
  <c r="T37" i="4"/>
  <c r="AA14" i="4"/>
  <c r="AM17" i="4"/>
  <c r="AM47" i="4" s="1"/>
  <c r="AW37" i="4"/>
  <c r="U37" i="4"/>
  <c r="X18" i="4"/>
  <c r="X48" i="4" s="1"/>
  <c r="W18" i="4"/>
  <c r="W48" i="4" s="1"/>
  <c r="AP18" i="4"/>
  <c r="AP48" i="4" s="1"/>
  <c r="AD37" i="4"/>
  <c r="AM37" i="4"/>
  <c r="AB14" i="4"/>
  <c r="AE37" i="4"/>
  <c r="R18" i="8"/>
  <c r="R48" i="8" s="1"/>
  <c r="R44" i="8"/>
  <c r="Y18" i="8"/>
  <c r="Y48" i="8" s="1"/>
  <c r="I18" i="8"/>
  <c r="I48" i="8" s="1"/>
  <c r="R37" i="8"/>
  <c r="C44" i="8"/>
  <c r="W44" i="8"/>
  <c r="S14" i="8"/>
  <c r="H17" i="8"/>
  <c r="H47" i="8" s="1"/>
  <c r="O14" i="8"/>
  <c r="L18" i="8" l="1"/>
  <c r="L48" i="8" s="1"/>
  <c r="L44" i="8"/>
  <c r="F18" i="8"/>
  <c r="F48" i="8" s="1"/>
  <c r="F44" i="8"/>
  <c r="H18" i="8"/>
  <c r="H48" i="8" s="1"/>
  <c r="H44" i="8"/>
  <c r="Q18" i="8"/>
  <c r="Q48" i="8" s="1"/>
  <c r="Q44" i="8"/>
  <c r="U18" i="8"/>
  <c r="U48" i="8" s="1"/>
  <c r="U44" i="8"/>
  <c r="M18" i="8"/>
  <c r="M48" i="8" s="1"/>
  <c r="M44" i="8"/>
  <c r="AL18" i="4"/>
  <c r="AL48" i="4" s="1"/>
  <c r="AL44" i="4"/>
  <c r="AW44" i="4"/>
  <c r="AW18" i="4"/>
  <c r="AW48" i="4" s="1"/>
  <c r="AB44" i="4"/>
  <c r="AB18" i="4"/>
  <c r="AB48" i="4" s="1"/>
  <c r="AA18" i="4"/>
  <c r="AA48" i="4" s="1"/>
  <c r="AA44" i="4"/>
  <c r="S18" i="8"/>
  <c r="S48" i="8" s="1"/>
  <c r="S44" i="8"/>
  <c r="O44" i="8"/>
  <c r="O18" i="8"/>
  <c r="O48" i="8" s="1"/>
</calcChain>
</file>

<file path=xl/sharedStrings.xml><?xml version="1.0" encoding="utf-8"?>
<sst xmlns="http://schemas.openxmlformats.org/spreadsheetml/2006/main" count="469" uniqueCount="120">
  <si>
    <t>Pasivos y Activos del Gobierno Central</t>
  </si>
  <si>
    <t>En millones, de fin de cada periodo</t>
  </si>
  <si>
    <t>1. Pasivos en pesos</t>
  </si>
  <si>
    <t>Mill. $</t>
  </si>
  <si>
    <t xml:space="preserve">   1.1. Pagarés Fiscales con Banco Central</t>
  </si>
  <si>
    <t xml:space="preserve">   1.2. Deuda Externa</t>
  </si>
  <si>
    <t xml:space="preserve">   1.3. Otros (a)</t>
  </si>
  <si>
    <t>2. Activos en pesos</t>
  </si>
  <si>
    <t xml:space="preserve">    2.1 Activos en pesos sin empresas púb. (b)</t>
  </si>
  <si>
    <t xml:space="preserve">          2.1.1 Depósitos en Banco Central</t>
  </si>
  <si>
    <t xml:space="preserve">          2.1.2 Papeles del Banco Central</t>
  </si>
  <si>
    <t xml:space="preserve">          2.1.3 Otros (c)</t>
  </si>
  <si>
    <t xml:space="preserve">    2.2 Deuda financiera de empresas púb. con el fisco</t>
  </si>
  <si>
    <t>3. Pasivo Neto en pesos: (1) - (2)</t>
  </si>
  <si>
    <t>4. Pasivos en dólares</t>
  </si>
  <si>
    <t>Mill. US$</t>
  </si>
  <si>
    <t xml:space="preserve">   4.1 Pagarés Fiscales con Banco Central</t>
  </si>
  <si>
    <t xml:space="preserve">   4.2  Deuda Externa</t>
  </si>
  <si>
    <t xml:space="preserve">5. Activos en dólares </t>
  </si>
  <si>
    <t xml:space="preserve">   5.1 Depósitos en el Banco Central</t>
  </si>
  <si>
    <t xml:space="preserve">   5.2 Papeles del Banco Central</t>
  </si>
  <si>
    <t xml:space="preserve">   5.3 Otros (d)</t>
  </si>
  <si>
    <t>6. Pasivo Neto en dólares: (4) -(5)</t>
  </si>
  <si>
    <t>7. Pasivo Financiero Bruto Total: (1) + (4)</t>
  </si>
  <si>
    <t>8. Activos Financieros Totales: (2) + (5)</t>
  </si>
  <si>
    <t>9. Pasivo Financiero Neto Total: (7) - (8)</t>
  </si>
  <si>
    <t>EFECTO TIPO DE CAMBIO:</t>
  </si>
  <si>
    <t>13. Efecto T/C Sobre Pasivo Financiero Bruto Total (7) - (10)</t>
  </si>
  <si>
    <t>14. Efecto T/C  Sobre Activos Financieros Totales (8) - (11)</t>
  </si>
  <si>
    <t>15. Efecto T/C  Sobre Pasivos Financieros Netos Totales: (9) - (12)</t>
  </si>
  <si>
    <t>(g) Para el cierre timestral, se utilizó como PIB la suma los últimos cuatro trimestres disponibles.</t>
  </si>
  <si>
    <t>% PIB</t>
  </si>
  <si>
    <t xml:space="preserve">    2.1 Activos en pesos sin empresas (b)</t>
  </si>
  <si>
    <t>7. Pasivos Financieros Brutos Totales: (1) + (4)</t>
  </si>
  <si>
    <t>9. Pasivos Financieros Netos Totales: (7) - (8)</t>
  </si>
  <si>
    <t>10. Pasivos Financieros Brutos Totales a Tipo Cambio Constante:</t>
  </si>
  <si>
    <t>11. Activos Financieros Totales a Tipo Cambio Constante:</t>
  </si>
  <si>
    <t>12. Pasivos Financieros Netos Totales a Tipo Cambio Constante: (10)-(11)</t>
  </si>
  <si>
    <t>13. Efecto T/C sobre Pasivo Financiero Bruto Total: (1) - (10)</t>
  </si>
  <si>
    <t>a) Incluye PDBC, PRBC, BCP, BCU, BCD y otros.</t>
  </si>
  <si>
    <t>(b) Incluye documentos reajustables según dólar observado y dólar acuerdo, extinguiéndose estos últimos a partir de 2000.</t>
  </si>
  <si>
    <t xml:space="preserve">(c) Corresponde a la suma de los premios y los descuentos por la colocación de los papeles en el mercado. Cabe señalar que la cifra total de "Documentos emitidos por el Banco Central" a diciembre de cada año no incluye los premios o descuentos devengados al momento de la colocación de los papeles, en tanto que las cifras desagregadas sí los incluyen. </t>
  </si>
  <si>
    <t>(d) Incluye otros depósitos y obligaciones; más otros valores de otras cuentas del pasivo; más compra de dólares con pacto de retroventa neto; más acuerdo de crédito recíproco; otros pasivos del exterior, excluyendo asignaciones DEG.</t>
  </si>
  <si>
    <t>(e) Incluye crédito interno neto, excluyendo transferencias fiscales y líneas de crédito a programas de Organismos Internacionales; más aportes a Organismos Internacionales; más otros valores de otros activos sobre el exterior; más otros valores de otras cuentas del activo excluido la pérdida diferida, los “Intereses y descuentos percibidos anticipadamente por venta de pagarés” y la inversión en acciones.</t>
  </si>
  <si>
    <t>(f) Tipo de cambio utilizado corresponde al cierre de marzo de 2010. El efecto T/C es la diferencia entre las partidas totales calculadas a tipo de cambio corriente y las mismas calculadas a tipo de cambio constante (marzo de 2010).</t>
  </si>
  <si>
    <t>Pasivos y Activos del Banco Central de Chile</t>
  </si>
  <si>
    <t>En millones, fines de cada periodo</t>
  </si>
  <si>
    <t>1. Pasivos</t>
  </si>
  <si>
    <t>1.1 Documentos emitidos por el Banco Central (a)</t>
  </si>
  <si>
    <t>1.1.1 Nominales</t>
  </si>
  <si>
    <t>1.1.2 En UF</t>
  </si>
  <si>
    <t>1.1.3 Indexados al tipo de cambio y en dolares (b)</t>
  </si>
  <si>
    <t>1.1.4 Resto (c)</t>
  </si>
  <si>
    <t>1.2 Depósitos Fiscales</t>
  </si>
  <si>
    <t>1.2.1 Moneda Nacional</t>
  </si>
  <si>
    <t>1.2.2. Moneda Extranjera</t>
  </si>
  <si>
    <t>1.3 Otros (d)</t>
  </si>
  <si>
    <t>2. Activos s/deuda subordinada</t>
  </si>
  <si>
    <t>2.1 Reservas Internacionales</t>
  </si>
  <si>
    <t>2.2 Pagarés Fiscales</t>
  </si>
  <si>
    <t>2.2.1 Moneda Nacional</t>
  </si>
  <si>
    <t>2.2.2. Moneda Extranjera</t>
  </si>
  <si>
    <t>Mill. U$</t>
  </si>
  <si>
    <t>2.3 Otros (e)</t>
  </si>
  <si>
    <t>3.  Pasivo Neto Total s/deuda subordinada: (1) - (2)</t>
  </si>
  <si>
    <t>Memo:</t>
  </si>
  <si>
    <t>Deuda Subordinada ajustada</t>
  </si>
  <si>
    <t>10. Pasivo a Tipo Cambio Constante (f):</t>
  </si>
  <si>
    <t>11. Activos a Tipo Cambio Constante (f):</t>
  </si>
  <si>
    <t>12. Pasivo Financiero Neto Total a Tipo Cambio Constante (f): (10)-(11)</t>
  </si>
  <si>
    <t>13. Sobre Pasivo Financiero Bruto Total: (1) - (10)</t>
  </si>
  <si>
    <t>14. Sobre Activos Financieros Totales: (2) - (11)</t>
  </si>
  <si>
    <t>15. Sobre Pasivo Financiero Neto (3) - (12)</t>
  </si>
  <si>
    <t>1.1.3 Indexados al dólar (b)</t>
  </si>
  <si>
    <t>2.3 Otros (d)</t>
  </si>
  <si>
    <t>10. Pasivos a Tipo Cambio Constante:</t>
  </si>
  <si>
    <t>11. Activos a Tipo Cambio Constante:</t>
  </si>
  <si>
    <t>12. Pasivos Netos a Tipo Cambio Constante: (10)-(11)</t>
  </si>
  <si>
    <t>13. Efecto sobre Pasivo Financiero Bruto Total: (1) - (10)</t>
  </si>
  <si>
    <t>14. Efecto sobre Activos Financieros Totales: (2) - (11)</t>
  </si>
  <si>
    <t>15. Efecto sobre Pasivos Financieros Netos: (13) - (14)</t>
  </si>
  <si>
    <t>14. Efecto T/C  sobre Activos Financieros Totales: (8) - (11)</t>
  </si>
  <si>
    <t>Pasivo Consolidado del Gobierno Central + Banco Central</t>
  </si>
  <si>
    <t>Pasivo Bruto Consolidado con BCCh</t>
  </si>
  <si>
    <t>Pasivo Consolidado Neto</t>
  </si>
  <si>
    <t>(a) Las Cifras Incluyen cambio Metodológico aplicado por el BCCh para el cálculo del PIB desde 2003, por lo que no coinciden necesariamente con las de informes anteriores.</t>
  </si>
  <si>
    <t>Pasivos y activos financieros según Estados Financieros Auditados</t>
  </si>
  <si>
    <t>Consolidado de Empresas Públicas</t>
  </si>
  <si>
    <t>Millones de pesos de cada periodo</t>
  </si>
  <si>
    <t>1. Pasivos Financieros</t>
  </si>
  <si>
    <t>1.1 Corto Plazo (a)</t>
  </si>
  <si>
    <t>1.2 Largo Plazo (b)</t>
  </si>
  <si>
    <t>1.3 Pasivos Financieros con el fisco (c)</t>
  </si>
  <si>
    <t>2. Activos Financieros (4)</t>
  </si>
  <si>
    <t>3. Pasivos Financieros Netos: (1) - (2)</t>
  </si>
  <si>
    <t>Pasivo Financiero excluyendo pasivo con el fisco</t>
  </si>
  <si>
    <t>Pasivo Financiero neto excluyendo pasivo con el fisco</t>
  </si>
  <si>
    <t>(a) Incluye obligaciones con bancos e instituciones financieras de corto plazo y porción de corto plazo de las obligaciones de largo plazo, obligaciones con el público (bonos) y porción de corto plazo de crédito proveedores de largo plazo.</t>
  </si>
  <si>
    <t>(b) Incluye obligaciones con bancos e instituciones financieras de largo plazo, obligaciones con el público (bonos) y crédito proveedores de largo plazo.</t>
  </si>
  <si>
    <t xml:space="preserve">(c) Excluye impuestos a la Renta y Diferidos. A partir de 2010, este ítem representa la deuda explícita de las empresas con el Fisco. Anteriormente, correspondía a la cuenta denominada "Cuentas por Pagar a Empresas Relacionadas". </t>
  </si>
  <si>
    <t>(d) Incluye Disponible, depósitos a plazo, valores negociables netos, inversiones financieras en pactos.</t>
  </si>
  <si>
    <t>(e) Desde marzo de 2010 se modificó la metodología de recolección y se incluyeron nuevas empresas en la consolidación de la deuda de las empresas públicas.</t>
  </si>
  <si>
    <t>2. Activos Financieros</t>
  </si>
  <si>
    <t>Jun-13</t>
  </si>
  <si>
    <t>10. Pasivos Financieros Brutos Totales a Tipo Cambio Constante(f):</t>
  </si>
  <si>
    <t>11. Activos Financieros Totales a Tipo Cambio Constante(f):</t>
  </si>
  <si>
    <t>12. Pasivos Financieros Netos Totales a Tipo Cambio Constante(f): (10)-(11)</t>
  </si>
  <si>
    <t>(b) Excluye activos por cobrar de crédito fiscal del sistema antiguo.</t>
  </si>
  <si>
    <t xml:space="preserve">(c) Incluye disponibilidad en moneda nacional, inversiones temporales, préstamos y colocaciones. </t>
  </si>
  <si>
    <t>(d) Incluye Fondo de Estabilización Economica y Social, Fondo de Reserva de Pensiones, Fondo de Estabilización del Petróleo, Fondo de Infraestructura e inversiones en moneda extranjera del gobierno central.</t>
  </si>
  <si>
    <t>(e) Las cifras incluyen cambio metodológico aplicado por le BCCh para el cálculo del PIB desde 2003</t>
  </si>
  <si>
    <t xml:space="preserve">(f) Las cifras de deuda como porcentaje del PIB fueron estimadas siguiendo el cambio metodológico de las Cuentas Nacionales del Banco Central. </t>
  </si>
  <si>
    <t>Fuente: Banco Central, Controlaría, Dipres y Tesorería.</t>
  </si>
  <si>
    <t>Sep-13</t>
  </si>
  <si>
    <t>(g) Tipo de cambio utilizado corresponde al cierre de marzo de 2010. El efecto T/C es la diferencia en tre las partidas totales calculadas a tipo de cambio corriente y las mismas calculadas a tipo de cambio constante (marzo de 2010).</t>
  </si>
  <si>
    <t>PIB Nominal</t>
  </si>
  <si>
    <t>Último TC</t>
  </si>
  <si>
    <t>PIB Nominal actualizado</t>
  </si>
  <si>
    <t>(a) Incluye Bonos de Tesorería y deuda de Corfo</t>
  </si>
  <si>
    <t xml:space="preserve">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</si>
</sst>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_-* #,##0.00000_-;\-* #,##0.00000_-;_-* &quot;-&quot;??_-;_-@_-"/>
    <numFmt numFmtId="168" formatCode="0.0%"/>
    <numFmt numFmtId="169" formatCode="0.00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aramond"/>
      <family val="1"/>
    </font>
    <font>
      <sz val="14"/>
      <name val="Garamond"/>
      <family val="1"/>
    </font>
    <font>
      <sz val="12"/>
      <name val="Garamond"/>
      <family val="1"/>
    </font>
    <font>
      <sz val="14"/>
      <name val="Verdana"/>
      <family val="2"/>
    </font>
    <font>
      <sz val="10"/>
      <name val="Garamond"/>
      <family val="1"/>
    </font>
    <font>
      <b/>
      <sz val="10"/>
      <name val="Garamond"/>
      <family val="1"/>
    </font>
    <font>
      <i/>
      <sz val="14"/>
      <name val="Garamond"/>
      <family val="1"/>
    </font>
    <font>
      <b/>
      <sz val="16"/>
      <name val="Garamond"/>
      <family val="1"/>
    </font>
    <font>
      <b/>
      <sz val="12"/>
      <name val="Garamond"/>
      <family val="1"/>
    </font>
    <font>
      <sz val="16"/>
      <name val="Garamond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Garamond"/>
      <family val="1"/>
    </font>
    <font>
      <sz val="14"/>
      <name val="Arial"/>
      <family val="2"/>
    </font>
    <font>
      <sz val="14"/>
      <color rgb="FFFF0000"/>
      <name val="Garamond"/>
      <family val="1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Garamond"/>
      <family val="1"/>
    </font>
    <font>
      <sz val="13"/>
      <name val="Garamond"/>
      <family val="1"/>
    </font>
    <font>
      <sz val="11"/>
      <name val="Arial"/>
      <family val="2"/>
    </font>
    <font>
      <sz val="8"/>
      <color rgb="FF688BA7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5"/>
      <name val="Garamond"/>
      <family val="1"/>
    </font>
    <font>
      <sz val="15"/>
      <name val="Garamond"/>
      <family val="1"/>
    </font>
    <font>
      <sz val="14"/>
      <color theme="1" tint="0.249977111117893"/>
      <name val="Garamond"/>
      <family val="1"/>
    </font>
    <font>
      <sz val="12"/>
      <color theme="1" tint="0.249977111117893"/>
      <name val="Garamond"/>
      <family val="1"/>
    </font>
    <font>
      <b/>
      <i/>
      <sz val="14"/>
      <color theme="1" tint="0.249977111117893"/>
      <name val="Garamond"/>
      <family val="1"/>
    </font>
    <font>
      <i/>
      <sz val="14"/>
      <color theme="1" tint="0.249977111117893"/>
      <name val="Garamond"/>
      <family val="1"/>
    </font>
    <font>
      <b/>
      <sz val="14"/>
      <color theme="1" tint="0.249977111117893"/>
      <name val="Garamond"/>
      <family val="1"/>
    </font>
    <font>
      <b/>
      <sz val="16"/>
      <color theme="1" tint="0.249977111117893"/>
      <name val="Garamond"/>
      <family val="1"/>
    </font>
    <font>
      <i/>
      <sz val="12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sz val="20"/>
      <name val="Garamond"/>
      <family val="1"/>
    </font>
    <font>
      <sz val="18"/>
      <name val="Garamond"/>
      <family val="1"/>
    </font>
    <font>
      <sz val="14"/>
      <color theme="1" tint="4.9989318521683403E-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41" fontId="1" fillId="0" borderId="0" applyFont="0" applyFill="0" applyBorder="0" applyAlignment="0" applyProtection="0"/>
  </cellStyleXfs>
  <cellXfs count="304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2" fontId="5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0" xfId="1" applyNumberFormat="1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7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7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0" fontId="8" fillId="2" borderId="0" xfId="0" applyFont="1" applyFill="1"/>
    <xf numFmtId="0" fontId="3" fillId="2" borderId="0" xfId="0" applyFont="1" applyFill="1" applyAlignment="1">
      <alignment wrapText="1"/>
    </xf>
    <xf numFmtId="3" fontId="2" fillId="2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3" fontId="2" fillId="2" borderId="0" xfId="0" applyNumberFormat="1" applyFont="1" applyFill="1"/>
    <xf numFmtId="3" fontId="3" fillId="2" borderId="0" xfId="0" quotePrefix="1" applyNumberFormat="1" applyFont="1" applyFill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7" fontId="3" fillId="2" borderId="0" xfId="1" applyNumberFormat="1" applyFont="1" applyFill="1" applyBorder="1"/>
    <xf numFmtId="0" fontId="6" fillId="2" borderId="1" xfId="0" applyFont="1" applyFill="1" applyBorder="1"/>
    <xf numFmtId="0" fontId="3" fillId="2" borderId="0" xfId="0" applyFont="1" applyFill="1" applyAlignment="1">
      <alignment horizontal="right" vertical="center" wrapText="1"/>
    </xf>
    <xf numFmtId="0" fontId="6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/>
    <xf numFmtId="0" fontId="10" fillId="2" borderId="0" xfId="0" applyFont="1" applyFill="1"/>
    <xf numFmtId="0" fontId="10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2" xfId="0" applyFont="1" applyFill="1" applyBorder="1"/>
    <xf numFmtId="168" fontId="2" fillId="2" borderId="2" xfId="2" applyNumberFormat="1" applyFont="1" applyFill="1" applyBorder="1"/>
    <xf numFmtId="168" fontId="3" fillId="2" borderId="0" xfId="2" applyNumberFormat="1" applyFont="1" applyFill="1" applyBorder="1"/>
    <xf numFmtId="168" fontId="2" fillId="2" borderId="0" xfId="2" applyNumberFormat="1" applyFont="1" applyFill="1" applyBorder="1"/>
    <xf numFmtId="168" fontId="3" fillId="2" borderId="1" xfId="2" applyNumberFormat="1" applyFont="1" applyFill="1" applyBorder="1" applyAlignment="1">
      <alignment horizontal="right"/>
    </xf>
    <xf numFmtId="168" fontId="3" fillId="2" borderId="0" xfId="2" applyNumberFormat="1" applyFont="1" applyFill="1" applyBorder="1" applyAlignment="1">
      <alignment horizontal="right"/>
    </xf>
    <xf numFmtId="168" fontId="3" fillId="2" borderId="0" xfId="1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 wrapText="1"/>
    </xf>
    <xf numFmtId="0" fontId="12" fillId="2" borderId="0" xfId="0" applyFont="1" applyFill="1"/>
    <xf numFmtId="165" fontId="12" fillId="2" borderId="0" xfId="1" applyNumberFormat="1" applyFont="1" applyFill="1" applyBorder="1"/>
    <xf numFmtId="168" fontId="12" fillId="2" borderId="0" xfId="2" applyNumberFormat="1" applyFont="1" applyFill="1" applyBorder="1"/>
    <xf numFmtId="0" fontId="12" fillId="0" borderId="0" xfId="0" applyFont="1"/>
    <xf numFmtId="0" fontId="13" fillId="2" borderId="0" xfId="0" applyFont="1" applyFill="1"/>
    <xf numFmtId="3" fontId="12" fillId="2" borderId="0" xfId="0" applyNumberFormat="1" applyFont="1" applyFill="1" applyAlignment="1">
      <alignment wrapText="1"/>
    </xf>
    <xf numFmtId="1" fontId="3" fillId="2" borderId="0" xfId="0" applyNumberFormat="1" applyFont="1" applyFill="1"/>
    <xf numFmtId="165" fontId="3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4" fillId="2" borderId="1" xfId="0" applyFont="1" applyFill="1" applyBorder="1"/>
    <xf numFmtId="0" fontId="0" fillId="2" borderId="0" xfId="0" applyFill="1"/>
    <xf numFmtId="0" fontId="12" fillId="3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/>
    <xf numFmtId="3" fontId="2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horizontal="center"/>
    </xf>
    <xf numFmtId="0" fontId="16" fillId="2" borderId="0" xfId="0" applyFont="1" applyFill="1"/>
    <xf numFmtId="168" fontId="2" fillId="2" borderId="0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4" fontId="3" fillId="2" borderId="0" xfId="0" applyNumberFormat="1" applyFont="1" applyFill="1" applyAlignment="1">
      <alignment horizontal="right"/>
    </xf>
    <xf numFmtId="0" fontId="3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8" fontId="2" fillId="2" borderId="0" xfId="0" applyNumberFormat="1" applyFont="1" applyFill="1"/>
    <xf numFmtId="168" fontId="3" fillId="2" borderId="0" xfId="2" applyNumberFormat="1" applyFont="1" applyFill="1" applyAlignment="1">
      <alignment horizontal="right"/>
    </xf>
    <xf numFmtId="168" fontId="3" fillId="2" borderId="0" xfId="0" applyNumberFormat="1" applyFont="1" applyFill="1"/>
    <xf numFmtId="169" fontId="12" fillId="2" borderId="0" xfId="2" applyNumberFormat="1" applyFont="1" applyFill="1"/>
    <xf numFmtId="165" fontId="12" fillId="2" borderId="0" xfId="1" applyNumberFormat="1" applyFont="1" applyFill="1"/>
    <xf numFmtId="0" fontId="17" fillId="2" borderId="0" xfId="0" applyFont="1" applyFill="1"/>
    <xf numFmtId="0" fontId="17" fillId="0" borderId="0" xfId="0" applyFont="1"/>
    <xf numFmtId="0" fontId="16" fillId="2" borderId="1" xfId="0" applyFont="1" applyFill="1" applyBorder="1"/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1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17" fontId="9" fillId="2" borderId="2" xfId="0" applyNumberFormat="1" applyFont="1" applyFill="1" applyBorder="1" applyAlignment="1">
      <alignment vertical="center"/>
    </xf>
    <xf numFmtId="17" fontId="9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17" fontId="9" fillId="2" borderId="1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3" fontId="11" fillId="2" borderId="2" xfId="2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3" fontId="11" fillId="2" borderId="1" xfId="0" applyNumberFormat="1" applyFont="1" applyFill="1" applyBorder="1"/>
    <xf numFmtId="165" fontId="11" fillId="2" borderId="0" xfId="1" applyNumberFormat="1" applyFont="1" applyFill="1" applyBorder="1"/>
    <xf numFmtId="165" fontId="11" fillId="2" borderId="0" xfId="1" applyNumberFormat="1" applyFont="1" applyFill="1" applyAlignment="1">
      <alignment horizontal="right"/>
    </xf>
    <xf numFmtId="165" fontId="11" fillId="2" borderId="0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right" wrapText="1"/>
    </xf>
    <xf numFmtId="3" fontId="18" fillId="2" borderId="0" xfId="0" applyNumberFormat="1" applyFont="1" applyFill="1" applyAlignment="1">
      <alignment wrapText="1"/>
    </xf>
    <xf numFmtId="3" fontId="11" fillId="2" borderId="0" xfId="0" applyNumberFormat="1" applyFont="1" applyFill="1" applyAlignment="1">
      <alignment horizontal="right"/>
    </xf>
    <xf numFmtId="3" fontId="11" fillId="2" borderId="0" xfId="0" applyNumberFormat="1" applyFont="1" applyFill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168" fontId="11" fillId="2" borderId="0" xfId="2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8" fontId="6" fillId="2" borderId="0" xfId="0" applyNumberFormat="1" applyFont="1" applyFill="1" applyAlignment="1">
      <alignment horizontal="right"/>
    </xf>
    <xf numFmtId="17" fontId="9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wrapText="1"/>
    </xf>
    <xf numFmtId="3" fontId="0" fillId="2" borderId="0" xfId="0" applyNumberFormat="1" applyFill="1"/>
    <xf numFmtId="3" fontId="22" fillId="2" borderId="0" xfId="0" applyNumberFormat="1" applyFont="1" applyFill="1"/>
    <xf numFmtId="3" fontId="2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/>
    </xf>
    <xf numFmtId="165" fontId="3" fillId="2" borderId="2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/>
    </xf>
    <xf numFmtId="17" fontId="25" fillId="2" borderId="1" xfId="0" applyNumberFormat="1" applyFont="1" applyFill="1" applyBorder="1" applyAlignment="1">
      <alignment horizontal="right"/>
    </xf>
    <xf numFmtId="0" fontId="26" fillId="2" borderId="1" xfId="0" applyFont="1" applyFill="1" applyBorder="1"/>
    <xf numFmtId="165" fontId="26" fillId="2" borderId="0" xfId="1" applyNumberFormat="1" applyFont="1" applyFill="1" applyBorder="1" applyAlignment="1">
      <alignment vertical="center"/>
    </xf>
    <xf numFmtId="165" fontId="26" fillId="2" borderId="0" xfId="1" applyNumberFormat="1" applyFont="1" applyFill="1" applyBorder="1"/>
    <xf numFmtId="0" fontId="26" fillId="2" borderId="2" xfId="0" applyFont="1" applyFill="1" applyBorder="1"/>
    <xf numFmtId="165" fontId="26" fillId="2" borderId="0" xfId="0" applyNumberFormat="1" applyFont="1" applyFill="1" applyAlignment="1">
      <alignment horizontal="right"/>
    </xf>
    <xf numFmtId="3" fontId="10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10" fillId="0" borderId="0" xfId="0" applyFont="1"/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4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165" fontId="30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3" fontId="27" fillId="0" borderId="0" xfId="0" applyNumberFormat="1" applyFont="1" applyAlignment="1">
      <alignment horizontal="right" vertical="center"/>
    </xf>
    <xf numFmtId="165" fontId="27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32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vertical="center"/>
    </xf>
    <xf numFmtId="3" fontId="27" fillId="2" borderId="2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right" vertical="center"/>
    </xf>
    <xf numFmtId="0" fontId="27" fillId="2" borderId="1" xfId="0" applyFont="1" applyFill="1" applyBorder="1" applyAlignment="1">
      <alignment vertical="center"/>
    </xf>
    <xf numFmtId="3" fontId="31" fillId="2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168" fontId="3" fillId="2" borderId="0" xfId="2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>
      <alignment horizontal="right" vertical="center"/>
    </xf>
    <xf numFmtId="3" fontId="27" fillId="2" borderId="1" xfId="0" applyNumberFormat="1" applyFont="1" applyFill="1" applyBorder="1" applyAlignment="1">
      <alignment horizontal="right" vertical="center"/>
    </xf>
    <xf numFmtId="165" fontId="27" fillId="2" borderId="1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4" fillId="0" borderId="3" xfId="0" applyFont="1" applyBorder="1" applyAlignment="1">
      <alignment horizontal="left" vertical="center"/>
    </xf>
    <xf numFmtId="3" fontId="35" fillId="0" borderId="3" xfId="0" applyNumberFormat="1" applyFont="1" applyBorder="1" applyAlignment="1">
      <alignment horizontal="right" vertical="center"/>
    </xf>
    <xf numFmtId="3" fontId="7" fillId="2" borderId="0" xfId="0" applyNumberFormat="1" applyFont="1" applyFill="1"/>
    <xf numFmtId="0" fontId="31" fillId="2" borderId="3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right" vertical="center"/>
    </xf>
    <xf numFmtId="0" fontId="27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8" fontId="2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8" fillId="2" borderId="1" xfId="0" applyFont="1" applyFill="1" applyBorder="1"/>
    <xf numFmtId="0" fontId="37" fillId="2" borderId="1" xfId="0" applyFont="1" applyFill="1" applyBorder="1"/>
    <xf numFmtId="0" fontId="36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3" fontId="3" fillId="2" borderId="0" xfId="1" applyNumberFormat="1" applyFont="1" applyFill="1" applyBorder="1"/>
    <xf numFmtId="3" fontId="3" fillId="2" borderId="0" xfId="1" applyNumberFormat="1" applyFont="1" applyFill="1" applyBorder="1" applyAlignment="1">
      <alignment horizontal="right"/>
    </xf>
    <xf numFmtId="0" fontId="27" fillId="2" borderId="0" xfId="0" applyFont="1" applyFill="1" applyAlignment="1">
      <alignment vertical="center"/>
    </xf>
    <xf numFmtId="168" fontId="9" fillId="0" borderId="2" xfId="2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8" fontId="11" fillId="0" borderId="0" xfId="2" applyNumberFormat="1" applyFont="1" applyFill="1" applyBorder="1" applyAlignment="1">
      <alignment horizontal="center"/>
    </xf>
    <xf numFmtId="168" fontId="9" fillId="0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168" fontId="11" fillId="0" borderId="0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/>
    </xf>
    <xf numFmtId="3" fontId="28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4" fillId="2" borderId="2" xfId="0" applyFont="1" applyFill="1" applyBorder="1" applyAlignment="1">
      <alignment horizontal="right" vertical="center"/>
    </xf>
    <xf numFmtId="17" fontId="14" fillId="2" borderId="2" xfId="0" applyNumberFormat="1" applyFont="1" applyFill="1" applyBorder="1" applyAlignment="1">
      <alignment horizontal="right" vertical="center"/>
    </xf>
    <xf numFmtId="17" fontId="14" fillId="2" borderId="2" xfId="0" applyNumberFormat="1" applyFont="1" applyFill="1" applyBorder="1" applyAlignment="1">
      <alignment horizontal="right"/>
    </xf>
    <xf numFmtId="17" fontId="14" fillId="2" borderId="2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right"/>
    </xf>
    <xf numFmtId="0" fontId="14" fillId="2" borderId="0" xfId="0" applyFont="1" applyFill="1" applyAlignment="1">
      <alignment horizontal="right"/>
    </xf>
    <xf numFmtId="17" fontId="14" fillId="2" borderId="0" xfId="0" applyNumberFormat="1" applyFont="1" applyFill="1" applyAlignment="1">
      <alignment horizontal="right"/>
    </xf>
    <xf numFmtId="17" fontId="14" fillId="2" borderId="2" xfId="0" quotePrefix="1" applyNumberFormat="1" applyFont="1" applyFill="1" applyBorder="1" applyAlignment="1">
      <alignment horizontal="right"/>
    </xf>
    <xf numFmtId="17" fontId="14" fillId="2" borderId="2" xfId="0" applyNumberFormat="1" applyFont="1" applyFill="1" applyBorder="1"/>
    <xf numFmtId="0" fontId="38" fillId="2" borderId="0" xfId="0" applyFont="1" applyFill="1"/>
    <xf numFmtId="0" fontId="9" fillId="2" borderId="2" xfId="0" applyFont="1" applyFill="1" applyBorder="1" applyAlignment="1">
      <alignment horizontal="left"/>
    </xf>
    <xf numFmtId="17" fontId="9" fillId="2" borderId="2" xfId="0" quotePrefix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" fontId="9" fillId="0" borderId="0" xfId="0" applyNumberFormat="1" applyFont="1" applyAlignment="1">
      <alignment horizontal="center" vertical="center"/>
    </xf>
    <xf numFmtId="17" fontId="9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1" fontId="9" fillId="0" borderId="2" xfId="0" applyNumberFormat="1" applyFont="1" applyBorder="1" applyAlignment="1">
      <alignment horizontal="center" vertical="center"/>
    </xf>
    <xf numFmtId="41" fontId="0" fillId="2" borderId="0" xfId="6" applyFont="1" applyFill="1"/>
    <xf numFmtId="41" fontId="0" fillId="2" borderId="0" xfId="6" applyFont="1" applyFill="1" applyBorder="1"/>
    <xf numFmtId="41" fontId="0" fillId="0" borderId="0" xfId="6" applyFont="1"/>
    <xf numFmtId="165" fontId="3" fillId="2" borderId="0" xfId="0" applyNumberFormat="1" applyFont="1" applyFill="1"/>
    <xf numFmtId="41" fontId="3" fillId="2" borderId="0" xfId="6" applyFont="1" applyFill="1" applyBorder="1"/>
    <xf numFmtId="166" fontId="39" fillId="2" borderId="1" xfId="0" applyNumberFormat="1" applyFont="1" applyFill="1" applyBorder="1" applyAlignment="1">
      <alignment vertical="center"/>
    </xf>
    <xf numFmtId="0" fontId="37" fillId="2" borderId="0" xfId="0" applyFont="1" applyFill="1" applyAlignment="1">
      <alignment horizontal="right"/>
    </xf>
    <xf numFmtId="3" fontId="4" fillId="2" borderId="0" xfId="0" applyNumberFormat="1" applyFont="1" applyFill="1"/>
    <xf numFmtId="0" fontId="37" fillId="2" borderId="0" xfId="0" applyFont="1" applyFill="1"/>
    <xf numFmtId="41" fontId="0" fillId="0" borderId="0" xfId="6" applyFont="1" applyFill="1"/>
    <xf numFmtId="168" fontId="0" fillId="2" borderId="0" xfId="0" applyNumberFormat="1" applyFill="1"/>
    <xf numFmtId="168" fontId="7" fillId="2" borderId="0" xfId="0" applyNumberFormat="1" applyFont="1" applyFill="1" applyAlignment="1">
      <alignment vertical="center"/>
    </xf>
    <xf numFmtId="3" fontId="6" fillId="2" borderId="0" xfId="0" applyNumberFormat="1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left"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9" fillId="0" borderId="0" xfId="0" applyFont="1" applyAlignment="1">
      <alignment horizontal="right"/>
    </xf>
  </cellXfs>
  <cellStyles count="7">
    <cellStyle name="Millares" xfId="1" builtinId="3"/>
    <cellStyle name="Millares [0]" xfId="6" builtinId="6"/>
    <cellStyle name="Normal" xfId="0" builtinId="0"/>
    <cellStyle name="Normal 2" xfId="3" xr:uid="{00000000-0005-0000-0000-000003000000}"/>
    <cellStyle name="Normal 3" xfId="4" xr:uid="{00000000-0005-0000-0000-000004000000}"/>
    <cellStyle name="Normal 7" xfId="5" xr:uid="{00000000-0005-0000-0000-000005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393"/>
  <sheetViews>
    <sheetView showGridLines="0" zoomScale="55" zoomScaleNormal="55" workbookViewId="0">
      <pane xSplit="3" ySplit="5" topLeftCell="AA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11.44140625" defaultRowHeight="18" x14ac:dyDescent="0.35"/>
  <cols>
    <col min="1" max="1" width="12.6640625" customWidth="1"/>
    <col min="2" max="2" width="84.109375" customWidth="1"/>
    <col min="3" max="3" width="15.44140625" style="69" customWidth="1"/>
    <col min="4" max="4" width="17" style="69" bestFit="1" customWidth="1"/>
    <col min="5" max="5" width="17.5546875" style="69" bestFit="1" customWidth="1"/>
    <col min="6" max="6" width="18" style="69" bestFit="1" customWidth="1"/>
    <col min="7" max="7" width="17" style="69" bestFit="1" customWidth="1"/>
    <col min="8" max="9" width="18" style="69" bestFit="1" customWidth="1"/>
    <col min="10" max="10" width="17" style="69" bestFit="1" customWidth="1"/>
    <col min="11" max="12" width="18" style="69" bestFit="1" customWidth="1"/>
    <col min="13" max="13" width="18.5546875" style="69" bestFit="1" customWidth="1"/>
    <col min="14" max="14" width="18" style="69" bestFit="1" customWidth="1"/>
    <col min="15" max="15" width="18.5546875" style="66" bestFit="1" customWidth="1"/>
    <col min="16" max="16" width="18" style="69" bestFit="1" customWidth="1"/>
    <col min="17" max="19" width="18.5546875" style="69" bestFit="1" customWidth="1"/>
    <col min="20" max="20" width="19.44140625" style="69" bestFit="1" customWidth="1"/>
    <col min="21" max="21" width="19.88671875" style="69" bestFit="1" customWidth="1"/>
    <col min="22" max="22" width="19.44140625" style="69" bestFit="1" customWidth="1"/>
    <col min="23" max="23" width="18.88671875" style="69" bestFit="1" customWidth="1"/>
    <col min="24" max="24" width="20.6640625" style="69" bestFit="1" customWidth="1"/>
    <col min="25" max="25" width="19.44140625" style="69" customWidth="1"/>
    <col min="26" max="26" width="19.88671875" style="66" bestFit="1" customWidth="1"/>
    <col min="27" max="27" width="18.88671875" style="66" bestFit="1" customWidth="1"/>
    <col min="28" max="28" width="20.33203125" style="77" customWidth="1"/>
    <col min="29" max="31" width="21" style="77" customWidth="1"/>
    <col min="32" max="32" width="20.44140625" style="77" bestFit="1" customWidth="1"/>
    <col min="33" max="37" width="20.5546875" style="77" customWidth="1"/>
    <col min="38" max="16384" width="11.44140625" style="77"/>
  </cols>
  <sheetData>
    <row r="1" spans="1:37" s="5" customFormat="1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</row>
    <row r="2" spans="1:37" s="5" customFormat="1" x14ac:dyDescent="0.35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/>
      <c r="U2" s="6"/>
      <c r="V2" s="6"/>
      <c r="W2" s="6"/>
      <c r="X2" s="6"/>
      <c r="Y2" s="3"/>
      <c r="Z2" s="4"/>
      <c r="AA2" s="4"/>
    </row>
    <row r="3" spans="1:37" s="11" customFormat="1" x14ac:dyDescent="0.35">
      <c r="A3" s="4"/>
      <c r="B3" s="4"/>
      <c r="C3" s="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7" s="262" customFormat="1" ht="23.4" x14ac:dyDescent="0.3">
      <c r="A4" s="258"/>
      <c r="B4" s="258"/>
      <c r="C4" s="258"/>
      <c r="D4" s="258">
        <v>1991</v>
      </c>
      <c r="E4" s="258">
        <v>1992</v>
      </c>
      <c r="F4" s="258">
        <v>1993</v>
      </c>
      <c r="G4" s="258">
        <v>1994</v>
      </c>
      <c r="H4" s="258">
        <v>1995</v>
      </c>
      <c r="I4" s="258">
        <v>1996</v>
      </c>
      <c r="J4" s="258">
        <v>1997</v>
      </c>
      <c r="K4" s="258">
        <v>1998</v>
      </c>
      <c r="L4" s="258">
        <v>1999</v>
      </c>
      <c r="M4" s="258">
        <v>2000</v>
      </c>
      <c r="N4" s="258">
        <v>2001</v>
      </c>
      <c r="O4" s="258">
        <v>2002</v>
      </c>
      <c r="P4" s="258">
        <v>2003</v>
      </c>
      <c r="Q4" s="258">
        <v>2004</v>
      </c>
      <c r="R4" s="258">
        <v>2005</v>
      </c>
      <c r="S4" s="258">
        <v>2006</v>
      </c>
      <c r="T4" s="258">
        <v>2007</v>
      </c>
      <c r="U4" s="258">
        <v>2008</v>
      </c>
      <c r="V4" s="258">
        <v>2009</v>
      </c>
      <c r="W4" s="258">
        <v>2010</v>
      </c>
      <c r="X4" s="258">
        <v>2011</v>
      </c>
      <c r="Y4" s="258">
        <v>2012</v>
      </c>
      <c r="Z4" s="258">
        <v>2013</v>
      </c>
      <c r="AA4" s="258">
        <v>2014</v>
      </c>
      <c r="AB4" s="258">
        <v>2015</v>
      </c>
      <c r="AC4" s="258">
        <v>2016</v>
      </c>
      <c r="AD4" s="258">
        <v>2017</v>
      </c>
      <c r="AE4" s="258">
        <v>2018</v>
      </c>
      <c r="AF4" s="258">
        <v>2019</v>
      </c>
      <c r="AG4" s="258">
        <v>2020</v>
      </c>
      <c r="AH4" s="258">
        <v>2021</v>
      </c>
      <c r="AI4" s="258">
        <v>2022</v>
      </c>
      <c r="AJ4" s="258">
        <v>2023</v>
      </c>
      <c r="AK4" s="258">
        <v>2024</v>
      </c>
    </row>
    <row r="5" spans="1:37" s="11" customFormat="1" ht="11.25" customHeight="1" x14ac:dyDescent="0.4">
      <c r="A5" s="13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"/>
      <c r="AB5" s="118"/>
    </row>
    <row r="6" spans="1:37" s="18" customFormat="1" x14ac:dyDescent="0.35">
      <c r="A6" s="2" t="s">
        <v>2</v>
      </c>
      <c r="B6" s="2"/>
      <c r="C6" s="2" t="s">
        <v>3</v>
      </c>
      <c r="D6" s="16">
        <v>490654.44744941127</v>
      </c>
      <c r="E6" s="16">
        <v>513033.85271000117</v>
      </c>
      <c r="F6" s="16">
        <v>589885.71712666657</v>
      </c>
      <c r="G6" s="16">
        <v>591174.01767714415</v>
      </c>
      <c r="H6" s="16">
        <v>597264.25483692344</v>
      </c>
      <c r="I6" s="16">
        <v>565615.97631666623</v>
      </c>
      <c r="J6" s="16">
        <v>556169.04299329035</v>
      </c>
      <c r="K6" s="16">
        <v>544887.19822248491</v>
      </c>
      <c r="L6" s="16">
        <v>514414.1424343707</v>
      </c>
      <c r="M6" s="16">
        <v>513553.42581404187</v>
      </c>
      <c r="N6" s="16">
        <v>478525.35471912753</v>
      </c>
      <c r="O6" s="16">
        <v>458243.44809985813</v>
      </c>
      <c r="P6" s="16">
        <v>616811.42997360602</v>
      </c>
      <c r="Q6" s="16">
        <v>995524.874041982</v>
      </c>
      <c r="R6" s="16">
        <v>1364448.2828372382</v>
      </c>
      <c r="S6" s="16">
        <v>1317574.6163133315</v>
      </c>
      <c r="T6" s="16">
        <v>1704558.6770609112</v>
      </c>
      <c r="U6" s="16">
        <v>2768095.1484055799</v>
      </c>
      <c r="V6" s="16">
        <v>4337895.4122505272</v>
      </c>
      <c r="W6" s="16">
        <v>7889100.3009719299</v>
      </c>
      <c r="X6" s="17">
        <v>11200997.857630132</v>
      </c>
      <c r="Y6" s="16">
        <v>13015967.154398128</v>
      </c>
      <c r="Z6" s="16">
        <v>15285636.466515291</v>
      </c>
      <c r="AA6" s="16">
        <v>18681365.499328416</v>
      </c>
      <c r="AB6" s="16">
        <v>22523187.770565696</v>
      </c>
      <c r="AC6" s="16">
        <v>29317722.872309901</v>
      </c>
      <c r="AD6" s="16">
        <v>34965836.849151753</v>
      </c>
      <c r="AE6" s="16">
        <v>39186491.531536005</v>
      </c>
      <c r="AF6" s="16">
        <v>43997026.849061869</v>
      </c>
      <c r="AG6" s="16">
        <v>50083426.158329517</v>
      </c>
      <c r="AH6" s="16">
        <v>56562477.104916818</v>
      </c>
      <c r="AI6" s="16">
        <v>64337305.819523551</v>
      </c>
      <c r="AJ6" s="16">
        <v>71313251.343519822</v>
      </c>
      <c r="AK6" s="16">
        <v>82760322.270769924</v>
      </c>
    </row>
    <row r="7" spans="1:37" s="11" customFormat="1" x14ac:dyDescent="0.35">
      <c r="A7" s="4"/>
      <c r="B7" s="4" t="s">
        <v>4</v>
      </c>
      <c r="C7" s="4"/>
      <c r="D7" s="19">
        <v>359185.65942941181</v>
      </c>
      <c r="E7" s="19">
        <v>412566.82774000004</v>
      </c>
      <c r="F7" s="19">
        <v>478031.04916666663</v>
      </c>
      <c r="G7" s="19">
        <v>497313.65509714285</v>
      </c>
      <c r="H7" s="19">
        <v>504812.62212692306</v>
      </c>
      <c r="I7" s="19">
        <v>500712.51890666666</v>
      </c>
      <c r="J7" s="19">
        <v>492077.53599270142</v>
      </c>
      <c r="K7" s="19">
        <v>470675.76779858442</v>
      </c>
      <c r="L7" s="19">
        <v>438959.67324222223</v>
      </c>
      <c r="M7" s="19">
        <v>412473.16005000001</v>
      </c>
      <c r="N7" s="19">
        <v>375911.70939907018</v>
      </c>
      <c r="O7" s="19">
        <v>335065.0452658534</v>
      </c>
      <c r="P7" s="19">
        <v>284973.24126456294</v>
      </c>
      <c r="Q7" s="19">
        <v>235659.08774168292</v>
      </c>
      <c r="R7" s="19">
        <v>185703.62328393958</v>
      </c>
      <c r="S7" s="19">
        <v>127282.51713548148</v>
      </c>
      <c r="T7" s="19">
        <v>68770.196073455518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/>
      <c r="AG7" s="4">
        <v>0</v>
      </c>
      <c r="AH7" s="4">
        <v>0</v>
      </c>
      <c r="AI7" s="20">
        <v>0</v>
      </c>
      <c r="AJ7" s="20">
        <v>0</v>
      </c>
      <c r="AK7" s="4">
        <v>0</v>
      </c>
    </row>
    <row r="8" spans="1:37" s="11" customFormat="1" x14ac:dyDescent="0.35">
      <c r="A8" s="4"/>
      <c r="B8" s="4" t="s">
        <v>5</v>
      </c>
      <c r="C8" s="4"/>
      <c r="D8" s="19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272295</v>
      </c>
      <c r="X8" s="19">
        <v>434345</v>
      </c>
      <c r="Y8" s="20">
        <v>434345</v>
      </c>
      <c r="Z8" s="20">
        <v>434345</v>
      </c>
      <c r="AA8" s="20">
        <v>434345</v>
      </c>
      <c r="AB8" s="20">
        <v>464147.72328282421</v>
      </c>
      <c r="AC8" s="20">
        <v>434345</v>
      </c>
      <c r="AD8" s="20">
        <v>434345</v>
      </c>
      <c r="AE8" s="20">
        <v>434345.00000263419</v>
      </c>
      <c r="AF8" s="20">
        <v>380480.5</v>
      </c>
      <c r="AG8" s="20">
        <v>0</v>
      </c>
      <c r="AH8" s="20">
        <v>0</v>
      </c>
      <c r="AI8" s="20">
        <v>0</v>
      </c>
      <c r="AJ8" s="20">
        <v>0</v>
      </c>
      <c r="AK8" s="20">
        <v>280796.43300583237</v>
      </c>
    </row>
    <row r="9" spans="1:37" s="11" customFormat="1" x14ac:dyDescent="0.35">
      <c r="A9" s="4"/>
      <c r="B9" s="4" t="s">
        <v>6</v>
      </c>
      <c r="C9" s="4"/>
      <c r="D9" s="19">
        <v>131468.78801999945</v>
      </c>
      <c r="E9" s="19">
        <v>100467.02497000113</v>
      </c>
      <c r="F9" s="19">
        <v>111854.66795999993</v>
      </c>
      <c r="G9" s="19">
        <v>93860.362580001296</v>
      </c>
      <c r="H9" s="19">
        <v>92451.632710000384</v>
      </c>
      <c r="I9" s="19">
        <v>64903.457409999566</v>
      </c>
      <c r="J9" s="19">
        <v>64091.507000588928</v>
      </c>
      <c r="K9" s="19">
        <v>74211.430423900485</v>
      </c>
      <c r="L9" s="19">
        <v>75454.469192148477</v>
      </c>
      <c r="M9" s="19">
        <v>101080.26576404186</v>
      </c>
      <c r="N9" s="19">
        <v>102613.64532005735</v>
      </c>
      <c r="O9" s="19">
        <v>123178.40283400472</v>
      </c>
      <c r="P9" s="19">
        <v>331838.18870904308</v>
      </c>
      <c r="Q9" s="19">
        <v>759865.78630029911</v>
      </c>
      <c r="R9" s="19">
        <v>1178744.6595532985</v>
      </c>
      <c r="S9" s="19">
        <v>1190292.0991778499</v>
      </c>
      <c r="T9" s="19">
        <v>1635788.4809874557</v>
      </c>
      <c r="U9" s="19">
        <v>2768095.1484055799</v>
      </c>
      <c r="V9" s="19">
        <v>4337895.4122505272</v>
      </c>
      <c r="W9" s="19">
        <v>7616805.3009719299</v>
      </c>
      <c r="X9" s="19">
        <v>10766652.857630132</v>
      </c>
      <c r="Y9" s="10">
        <v>12581622.154398128</v>
      </c>
      <c r="Z9" s="10">
        <v>14851291.466515291</v>
      </c>
      <c r="AA9" s="10">
        <v>18247020.499328416</v>
      </c>
      <c r="AB9" s="20">
        <v>22059040.047282871</v>
      </c>
      <c r="AC9" s="20">
        <v>28883377.872309901</v>
      </c>
      <c r="AD9" s="20">
        <v>34531491.849151753</v>
      </c>
      <c r="AE9" s="20">
        <v>38752146.531533368</v>
      </c>
      <c r="AF9" s="20">
        <v>43616546.349061869</v>
      </c>
      <c r="AG9" s="20">
        <v>50083426.158329517</v>
      </c>
      <c r="AH9" s="20">
        <v>56562477.104916818</v>
      </c>
      <c r="AI9" s="20">
        <v>64337305.819523551</v>
      </c>
      <c r="AJ9" s="20">
        <v>71313251.343519822</v>
      </c>
      <c r="AK9" s="20">
        <v>82479525.837764084</v>
      </c>
    </row>
    <row r="10" spans="1:37" s="11" customFormat="1" x14ac:dyDescent="0.35">
      <c r="A10" s="4"/>
      <c r="B10" s="4"/>
      <c r="C10" s="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s="18" customFormat="1" x14ac:dyDescent="0.35">
      <c r="A11" s="2" t="s">
        <v>7</v>
      </c>
      <c r="B11" s="2"/>
      <c r="C11" s="2" t="s">
        <v>3</v>
      </c>
      <c r="D11" s="16">
        <v>1197804.6572169797</v>
      </c>
      <c r="E11" s="16">
        <v>1668617.2955289921</v>
      </c>
      <c r="F11" s="16">
        <v>1850862.5570073463</v>
      </c>
      <c r="G11" s="16">
        <v>2192366.4733419595</v>
      </c>
      <c r="H11" s="16">
        <v>2436638.5049999999</v>
      </c>
      <c r="I11" s="16">
        <v>2563601.1839999999</v>
      </c>
      <c r="J11" s="16">
        <v>2667317.767</v>
      </c>
      <c r="K11" s="16">
        <v>2729586.2602285799</v>
      </c>
      <c r="L11" s="16">
        <v>3066134.5219999999</v>
      </c>
      <c r="M11" s="16">
        <v>3159348.1846400001</v>
      </c>
      <c r="N11" s="16">
        <v>3199549.8607999999</v>
      </c>
      <c r="O11" s="16">
        <v>3282336.02776</v>
      </c>
      <c r="P11" s="16">
        <v>3035877.0053600003</v>
      </c>
      <c r="Q11" s="16">
        <v>3319806.4473899999</v>
      </c>
      <c r="R11" s="16">
        <v>3871122.46441</v>
      </c>
      <c r="S11" s="16">
        <v>3989793.2060429999</v>
      </c>
      <c r="T11" s="16">
        <v>4699393.6641819999</v>
      </c>
      <c r="U11" s="16">
        <v>5333180.9282660019</v>
      </c>
      <c r="V11" s="16">
        <v>5850344.1735509997</v>
      </c>
      <c r="W11" s="16">
        <v>6885997.4476230005</v>
      </c>
      <c r="X11" s="16">
        <v>9406367.1337790005</v>
      </c>
      <c r="Y11" s="16">
        <v>9298488.4899749998</v>
      </c>
      <c r="Z11" s="16">
        <v>9000392.2098040003</v>
      </c>
      <c r="AA11" s="16">
        <v>9151137.1879980005</v>
      </c>
      <c r="AB11" s="16">
        <v>10782887.238787999</v>
      </c>
      <c r="AC11" s="16">
        <v>12236987.846518001</v>
      </c>
      <c r="AD11" s="16">
        <v>13072668.323635001</v>
      </c>
      <c r="AE11" s="16">
        <v>14483242.413609</v>
      </c>
      <c r="AF11" s="16">
        <v>16063376.264923001</v>
      </c>
      <c r="AG11" s="16">
        <v>17783660.09914</v>
      </c>
      <c r="AH11" s="16">
        <v>20956074.949544001</v>
      </c>
      <c r="AI11" s="16">
        <v>22069764.922874998</v>
      </c>
      <c r="AJ11" s="16">
        <v>23428434.933876</v>
      </c>
      <c r="AK11" s="16">
        <v>25946300.789000001</v>
      </c>
    </row>
    <row r="12" spans="1:37" s="11" customFormat="1" x14ac:dyDescent="0.35">
      <c r="A12" s="4"/>
      <c r="B12" s="4" t="s">
        <v>8</v>
      </c>
      <c r="C12" s="4"/>
      <c r="D12" s="19">
        <v>997318.43584855867</v>
      </c>
      <c r="E12" s="19">
        <v>1454943.4350000001</v>
      </c>
      <c r="F12" s="19">
        <v>1678663.3160000001</v>
      </c>
      <c r="G12" s="19">
        <v>2017050.6070000001</v>
      </c>
      <c r="H12" s="19">
        <v>2209643.9079999998</v>
      </c>
      <c r="I12" s="19">
        <v>2301769.4849999999</v>
      </c>
      <c r="J12" s="19">
        <v>2408883.7659999998</v>
      </c>
      <c r="K12" s="19">
        <v>2390920.0589999999</v>
      </c>
      <c r="L12" s="19">
        <v>2676033.963</v>
      </c>
      <c r="M12" s="19">
        <v>2936941.179</v>
      </c>
      <c r="N12" s="19">
        <v>3029239.6910000001</v>
      </c>
      <c r="O12" s="19">
        <v>3069108.4950000001</v>
      </c>
      <c r="P12" s="19">
        <v>2880978.6570000001</v>
      </c>
      <c r="Q12" s="19">
        <v>3149280.56</v>
      </c>
      <c r="R12" s="19">
        <v>3683345.588</v>
      </c>
      <c r="S12" s="19">
        <v>3884457.8526329999</v>
      </c>
      <c r="T12" s="19">
        <v>4569732.5969219999</v>
      </c>
      <c r="U12" s="19">
        <v>5210213.8312260015</v>
      </c>
      <c r="V12" s="19">
        <v>5736367.2564709997</v>
      </c>
      <c r="W12" s="19">
        <v>6884774.6476230007</v>
      </c>
      <c r="X12" s="19">
        <v>9406293.1337790005</v>
      </c>
      <c r="Y12" s="20">
        <v>9298488.4899749998</v>
      </c>
      <c r="Z12" s="20">
        <v>9000392.2098040003</v>
      </c>
      <c r="AA12" s="20">
        <v>9151137.1879980005</v>
      </c>
      <c r="AB12" s="20">
        <v>10778887.238787999</v>
      </c>
      <c r="AC12" s="20">
        <v>12236987.846518001</v>
      </c>
      <c r="AD12" s="20">
        <v>13072668.323635001</v>
      </c>
      <c r="AE12" s="20">
        <v>14483242.413609</v>
      </c>
      <c r="AF12" s="20">
        <v>16063376.264923001</v>
      </c>
      <c r="AG12" s="20">
        <v>17783660.09914</v>
      </c>
      <c r="AH12" s="20">
        <v>20956074.949544001</v>
      </c>
      <c r="AI12" s="20">
        <v>22069764.922874998</v>
      </c>
      <c r="AJ12" s="20">
        <v>23428434.933876</v>
      </c>
      <c r="AK12" s="20">
        <v>25933810.789000001</v>
      </c>
    </row>
    <row r="13" spans="1:37" s="11" customFormat="1" x14ac:dyDescent="0.35">
      <c r="A13" s="4"/>
      <c r="B13" s="4" t="s">
        <v>9</v>
      </c>
      <c r="C13" s="4"/>
      <c r="D13" s="19">
        <v>92219.501401000016</v>
      </c>
      <c r="E13" s="19">
        <v>86849.513819999978</v>
      </c>
      <c r="F13" s="19">
        <v>114652.952561</v>
      </c>
      <c r="G13" s="19">
        <v>119693.819814</v>
      </c>
      <c r="H13" s="19">
        <v>110712.37153299998</v>
      </c>
      <c r="I13" s="19">
        <v>111934.88238900001</v>
      </c>
      <c r="J13" s="19">
        <v>113988.97122499999</v>
      </c>
      <c r="K13" s="19">
        <v>114471.34696199998</v>
      </c>
      <c r="L13" s="19">
        <v>76017.219066999998</v>
      </c>
      <c r="M13" s="19">
        <v>199275.42232599997</v>
      </c>
      <c r="N13" s="19">
        <v>278391.87737300002</v>
      </c>
      <c r="O13" s="19">
        <v>129422.39408899999</v>
      </c>
      <c r="P13" s="19">
        <v>3031.8878940000004</v>
      </c>
      <c r="Q13" s="19">
        <v>2541.6155389999913</v>
      </c>
      <c r="R13" s="19">
        <v>174.53174100000268</v>
      </c>
      <c r="S13" s="19">
        <v>817.55008300000043</v>
      </c>
      <c r="T13" s="19">
        <v>282.34393500001107</v>
      </c>
      <c r="U13" s="19">
        <v>32.108967000002039</v>
      </c>
      <c r="V13" s="19">
        <v>17198.895080999995</v>
      </c>
      <c r="W13" s="19">
        <v>69091.284771999999</v>
      </c>
      <c r="X13" s="19">
        <v>125981.435015</v>
      </c>
      <c r="Y13" s="19">
        <v>158330.14654699998</v>
      </c>
      <c r="Z13" s="19">
        <v>200952.218631</v>
      </c>
      <c r="AA13" s="19">
        <v>1117976.6576750001</v>
      </c>
      <c r="AB13" s="19">
        <v>296688.953874</v>
      </c>
      <c r="AC13" s="19">
        <v>463976.20406099997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</row>
    <row r="14" spans="1:37" s="11" customFormat="1" x14ac:dyDescent="0.35">
      <c r="A14" s="4"/>
      <c r="B14" s="4" t="s">
        <v>10</v>
      </c>
      <c r="C14" s="4"/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79928.195108</v>
      </c>
      <c r="O14" s="19">
        <v>205583.90801099999</v>
      </c>
      <c r="P14" s="19">
        <v>79479.86232700001</v>
      </c>
      <c r="Q14" s="19">
        <v>71530.450500000006</v>
      </c>
      <c r="R14" s="19">
        <v>204533.44415</v>
      </c>
      <c r="S14" s="19">
        <v>90669.247499999998</v>
      </c>
      <c r="T14" s="19">
        <v>107337.80260000001</v>
      </c>
      <c r="U14" s="19">
        <v>144663.51130000001</v>
      </c>
      <c r="V14" s="19">
        <v>129185.15609999999</v>
      </c>
      <c r="W14" s="19">
        <v>135775.81639999998</v>
      </c>
      <c r="X14" s="19">
        <v>444857.52600000007</v>
      </c>
      <c r="Y14" s="238">
        <v>474926.5149619375</v>
      </c>
      <c r="Z14" s="238">
        <v>444215.94414000004</v>
      </c>
      <c r="AA14" s="238">
        <v>58380.541649999999</v>
      </c>
      <c r="AB14" s="238">
        <v>10365</v>
      </c>
      <c r="AC14" s="238">
        <v>395199.62170999998</v>
      </c>
      <c r="AD14" s="238">
        <v>437030</v>
      </c>
      <c r="AE14" s="238">
        <v>363229.52581999998</v>
      </c>
      <c r="AF14" s="238">
        <v>152096.12472000002</v>
      </c>
      <c r="AG14" s="238">
        <v>441382.292075</v>
      </c>
      <c r="AH14" s="238">
        <v>2381534.01339</v>
      </c>
      <c r="AI14" s="238">
        <v>157616.36898999999</v>
      </c>
      <c r="AJ14" s="238">
        <v>19571.93952</v>
      </c>
      <c r="AK14" s="238">
        <v>20437.679080000002</v>
      </c>
    </row>
    <row r="15" spans="1:37" s="11" customFormat="1" x14ac:dyDescent="0.35">
      <c r="A15" s="4"/>
      <c r="B15" s="4" t="s">
        <v>11</v>
      </c>
      <c r="C15" s="4"/>
      <c r="D15" s="19">
        <v>905098.9344475586</v>
      </c>
      <c r="E15" s="19">
        <v>1368093.9211800001</v>
      </c>
      <c r="F15" s="19">
        <v>1564010.3634390002</v>
      </c>
      <c r="G15" s="19">
        <v>1897356.787186</v>
      </c>
      <c r="H15" s="19">
        <v>2098931.5364669999</v>
      </c>
      <c r="I15" s="19">
        <v>2189834.6026109997</v>
      </c>
      <c r="J15" s="19">
        <v>2294894.7947749998</v>
      </c>
      <c r="K15" s="19">
        <v>2276448.7120380001</v>
      </c>
      <c r="L15" s="19">
        <v>2600016.7439330001</v>
      </c>
      <c r="M15" s="19">
        <v>2737665.7566740001</v>
      </c>
      <c r="N15" s="19">
        <v>2670919.6185189998</v>
      </c>
      <c r="O15" s="19">
        <v>2734102.1929000001</v>
      </c>
      <c r="P15" s="19">
        <v>2798466.9067790001</v>
      </c>
      <c r="Q15" s="19">
        <v>3075208.4939610003</v>
      </c>
      <c r="R15" s="19">
        <v>3478637.6121090003</v>
      </c>
      <c r="S15" s="19">
        <v>3792971.0550499996</v>
      </c>
      <c r="T15" s="19">
        <v>4462112.4503870001</v>
      </c>
      <c r="U15" s="19">
        <v>5065518.2109590014</v>
      </c>
      <c r="V15" s="19">
        <v>5589983.205289999</v>
      </c>
      <c r="W15" s="19">
        <v>6679907.5464510005</v>
      </c>
      <c r="X15" s="19">
        <v>8835454.1727639996</v>
      </c>
      <c r="Y15" s="19">
        <v>8665231.8284660615</v>
      </c>
      <c r="Z15" s="19">
        <v>8355224.0470330007</v>
      </c>
      <c r="AA15" s="19">
        <v>7974779.9886730006</v>
      </c>
      <c r="AB15" s="19">
        <v>10471833.284914</v>
      </c>
      <c r="AC15" s="19">
        <v>11377812.020747</v>
      </c>
      <c r="AD15" s="19">
        <v>12635638.323635001</v>
      </c>
      <c r="AE15" s="19">
        <v>14120012.887789</v>
      </c>
      <c r="AF15" s="19">
        <v>15911280.140203001</v>
      </c>
      <c r="AG15" s="19">
        <v>17342277.807064999</v>
      </c>
      <c r="AH15" s="19">
        <v>18574540.936154</v>
      </c>
      <c r="AI15" s="19">
        <v>21912148.553884998</v>
      </c>
      <c r="AJ15" s="19">
        <v>23408862.994355999</v>
      </c>
      <c r="AK15" s="19">
        <v>25913373.109920003</v>
      </c>
    </row>
    <row r="16" spans="1:37" s="11" customFormat="1" x14ac:dyDescent="0.35">
      <c r="A16" s="4"/>
      <c r="B16" s="22" t="s">
        <v>12</v>
      </c>
      <c r="C16" s="4"/>
      <c r="D16" s="19">
        <v>200486.22136842104</v>
      </c>
      <c r="E16" s="19">
        <v>213673.86052899199</v>
      </c>
      <c r="F16" s="19">
        <v>172199.24100734619</v>
      </c>
      <c r="G16" s="19">
        <v>175315.86634195934</v>
      </c>
      <c r="H16" s="19">
        <v>226994.59699999998</v>
      </c>
      <c r="I16" s="19">
        <v>261831.69899999999</v>
      </c>
      <c r="J16" s="19">
        <v>258434.00099999999</v>
      </c>
      <c r="K16" s="19">
        <v>338666.20122857997</v>
      </c>
      <c r="L16" s="19">
        <v>390100.55900000001</v>
      </c>
      <c r="M16" s="19">
        <v>222407.00563999999</v>
      </c>
      <c r="N16" s="19">
        <v>170310.16979999997</v>
      </c>
      <c r="O16" s="19">
        <v>213227.53275999997</v>
      </c>
      <c r="P16" s="19">
        <v>154898.34836</v>
      </c>
      <c r="Q16" s="19">
        <v>170525.88739000002</v>
      </c>
      <c r="R16" s="19">
        <v>187776.87641</v>
      </c>
      <c r="S16" s="19">
        <v>105335.35341</v>
      </c>
      <c r="T16" s="19">
        <v>129661.06726000001</v>
      </c>
      <c r="U16" s="19">
        <v>122967.09704000001</v>
      </c>
      <c r="V16" s="19">
        <v>113976.91708</v>
      </c>
      <c r="W16" s="19">
        <v>1222.8</v>
      </c>
      <c r="X16" s="19">
        <v>74</v>
      </c>
      <c r="Y16" s="4">
        <v>0</v>
      </c>
      <c r="Z16" s="4">
        <v>0</v>
      </c>
      <c r="AA16" s="4">
        <v>0</v>
      </c>
      <c r="AB16" s="4">
        <v>4000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12490</v>
      </c>
    </row>
    <row r="17" spans="1:37" s="11" customFormat="1" x14ac:dyDescent="0.35">
      <c r="A17" s="4"/>
      <c r="B17" s="4"/>
      <c r="C17" s="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s="18" customFormat="1" x14ac:dyDescent="0.35">
      <c r="A18" s="2" t="s">
        <v>13</v>
      </c>
      <c r="B18" s="2"/>
      <c r="C18" s="2" t="s">
        <v>3</v>
      </c>
      <c r="D18" s="16">
        <v>-707150.20976756839</v>
      </c>
      <c r="E18" s="16">
        <v>-1155583.4428189909</v>
      </c>
      <c r="F18" s="16">
        <v>-1260976.8398806797</v>
      </c>
      <c r="G18" s="16">
        <v>-1601192.4556648154</v>
      </c>
      <c r="H18" s="16">
        <v>-1839374.2501630764</v>
      </c>
      <c r="I18" s="16">
        <v>-1997985.2076833337</v>
      </c>
      <c r="J18" s="16">
        <v>-2111148.7240067096</v>
      </c>
      <c r="K18" s="16">
        <v>-2184699.062006095</v>
      </c>
      <c r="L18" s="16">
        <v>-2551720.3795656292</v>
      </c>
      <c r="M18" s="16">
        <v>-2645794.7588259582</v>
      </c>
      <c r="N18" s="16">
        <v>-2721024.5060808724</v>
      </c>
      <c r="O18" s="16">
        <v>-2824092.5796601418</v>
      </c>
      <c r="P18" s="16">
        <v>-2419065.5753863943</v>
      </c>
      <c r="Q18" s="16">
        <v>-2324281.5733480179</v>
      </c>
      <c r="R18" s="16">
        <v>-2506674.1815727619</v>
      </c>
      <c r="S18" s="16">
        <v>-2672218.5897296686</v>
      </c>
      <c r="T18" s="16">
        <v>-2994834.9871210884</v>
      </c>
      <c r="U18" s="16">
        <v>-2565085.779860422</v>
      </c>
      <c r="V18" s="16">
        <v>-1512448.7613004725</v>
      </c>
      <c r="W18" s="16">
        <v>1003102.8533489294</v>
      </c>
      <c r="X18" s="16">
        <v>1794630.7238511313</v>
      </c>
      <c r="Y18" s="16">
        <v>3717478.6644231286</v>
      </c>
      <c r="Z18" s="16">
        <v>6285244.2567112911</v>
      </c>
      <c r="AA18" s="16">
        <v>9530228.3113304153</v>
      </c>
      <c r="AB18" s="16">
        <v>11740300.531777697</v>
      </c>
      <c r="AC18" s="16">
        <v>17080735.025791898</v>
      </c>
      <c r="AD18" s="16">
        <v>21893168.525516752</v>
      </c>
      <c r="AE18" s="16">
        <v>24703249.117927007</v>
      </c>
      <c r="AF18" s="16">
        <v>27933650.58413887</v>
      </c>
      <c r="AG18" s="16">
        <v>32299766.059189517</v>
      </c>
      <c r="AH18" s="16">
        <v>35606402.155372813</v>
      </c>
      <c r="AI18" s="16">
        <v>42267540.896648556</v>
      </c>
      <c r="AJ18" s="16">
        <v>47884816.409643821</v>
      </c>
      <c r="AK18" s="16">
        <v>56814021.481769919</v>
      </c>
    </row>
    <row r="19" spans="1:37" s="11" customFormat="1" x14ac:dyDescent="0.35">
      <c r="A19" s="4"/>
      <c r="B19" s="4"/>
      <c r="C19" s="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s="18" customFormat="1" x14ac:dyDescent="0.35">
      <c r="A20" s="51" t="s">
        <v>14</v>
      </c>
      <c r="B20" s="51"/>
      <c r="C20" s="51" t="s">
        <v>15</v>
      </c>
      <c r="D20" s="23">
        <v>11861.208644021248</v>
      </c>
      <c r="E20" s="23">
        <v>12043.503333058627</v>
      </c>
      <c r="F20" s="23">
        <v>11706.229840586097</v>
      </c>
      <c r="G20" s="23">
        <v>12034.592838020948</v>
      </c>
      <c r="H20" s="23">
        <v>10967.762160991584</v>
      </c>
      <c r="I20" s="23">
        <v>9786.241556417941</v>
      </c>
      <c r="J20" s="23">
        <v>9180.7646150647961</v>
      </c>
      <c r="K20" s="23">
        <v>8501.2174124649591</v>
      </c>
      <c r="L20" s="23">
        <v>8702.2167938135644</v>
      </c>
      <c r="M20" s="23">
        <v>8793.5364163090453</v>
      </c>
      <c r="N20" s="23">
        <v>9199.6404583051044</v>
      </c>
      <c r="O20" s="23">
        <v>9584.8475767641576</v>
      </c>
      <c r="P20" s="23">
        <v>10066.364851685676</v>
      </c>
      <c r="Q20" s="23">
        <v>9348.0534594703986</v>
      </c>
      <c r="R20" s="23">
        <v>6719.8904000004613</v>
      </c>
      <c r="S20" s="23">
        <v>5201.0057416157597</v>
      </c>
      <c r="T20" s="23">
        <v>3656.1600540866834</v>
      </c>
      <c r="U20" s="23">
        <v>2934.9434870128653</v>
      </c>
      <c r="V20" s="23">
        <v>2530.1183899764501</v>
      </c>
      <c r="W20" s="23">
        <v>3514.1315439132691</v>
      </c>
      <c r="X20" s="23">
        <v>4447.5272283536933</v>
      </c>
      <c r="Y20" s="23">
        <v>5227.0189857083124</v>
      </c>
      <c r="Z20" s="23">
        <v>4330.3391131997623</v>
      </c>
      <c r="AA20" s="23">
        <v>5829.210438593801</v>
      </c>
      <c r="AB20" s="23">
        <v>7121.0476087033749</v>
      </c>
      <c r="AC20" s="23">
        <v>9429.9004451015189</v>
      </c>
      <c r="AD20" s="23">
        <v>12101.489061478896</v>
      </c>
      <c r="AE20" s="23">
        <v>13919.94715659</v>
      </c>
      <c r="AF20" s="23">
        <v>15304.64174358604</v>
      </c>
      <c r="AG20" s="23">
        <v>21208.080780143129</v>
      </c>
      <c r="AH20" s="23">
        <v>36107.379440527082</v>
      </c>
      <c r="AI20" s="23">
        <v>41167.387661283705</v>
      </c>
      <c r="AJ20" s="23">
        <v>44971.584652474055</v>
      </c>
      <c r="AK20" s="23">
        <v>47407.517186680001</v>
      </c>
    </row>
    <row r="21" spans="1:37" s="11" customFormat="1" x14ac:dyDescent="0.35">
      <c r="A21" s="4"/>
      <c r="B21" s="4" t="s">
        <v>16</v>
      </c>
      <c r="C21" s="4"/>
      <c r="D21" s="19">
        <v>6168.9961720212486</v>
      </c>
      <c r="E21" s="19">
        <v>6338.8709770586247</v>
      </c>
      <c r="F21" s="19">
        <v>6475.1620615860966</v>
      </c>
      <c r="G21" s="19">
        <v>6659.3133020209489</v>
      </c>
      <c r="H21" s="19">
        <v>6978.0591609915846</v>
      </c>
      <c r="I21" s="19">
        <v>6663.5195564179403</v>
      </c>
      <c r="J21" s="19">
        <v>6653.6116150647958</v>
      </c>
      <c r="K21" s="19">
        <v>6040.2314124649592</v>
      </c>
      <c r="L21" s="19">
        <v>5906.7797938135654</v>
      </c>
      <c r="M21" s="19">
        <v>6213.2163214733064</v>
      </c>
      <c r="N21" s="19">
        <v>6192.0110622051034</v>
      </c>
      <c r="O21" s="19">
        <v>5847.6600551999991</v>
      </c>
      <c r="P21" s="19">
        <v>5364.4901201711655</v>
      </c>
      <c r="Q21" s="19">
        <v>4399.0181551203041</v>
      </c>
      <c r="R21" s="19">
        <v>2487.1790190000193</v>
      </c>
      <c r="S21" s="19">
        <v>1029.8477300750999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/>
      <c r="AG21" s="4">
        <v>0</v>
      </c>
      <c r="AH21" s="4">
        <v>0</v>
      </c>
      <c r="AI21" s="4"/>
      <c r="AJ21" s="4"/>
      <c r="AK21" s="4">
        <v>0</v>
      </c>
    </row>
    <row r="22" spans="1:37" s="11" customFormat="1" x14ac:dyDescent="0.35">
      <c r="A22" s="4"/>
      <c r="B22" s="4" t="s">
        <v>17</v>
      </c>
      <c r="C22" s="4"/>
      <c r="D22" s="19">
        <v>5692.2124720000002</v>
      </c>
      <c r="E22" s="19">
        <v>5704.632356000001</v>
      </c>
      <c r="F22" s="19">
        <v>5231.067779</v>
      </c>
      <c r="G22" s="19">
        <v>5375.279536</v>
      </c>
      <c r="H22" s="19">
        <v>3989.703</v>
      </c>
      <c r="I22" s="19">
        <v>3122.7220000000002</v>
      </c>
      <c r="J22" s="19">
        <v>2527.1529999999998</v>
      </c>
      <c r="K22" s="19">
        <v>2460.9859999999999</v>
      </c>
      <c r="L22" s="19">
        <v>2795.4369999999999</v>
      </c>
      <c r="M22" s="19">
        <v>2580.3200948357389</v>
      </c>
      <c r="N22" s="19">
        <v>3007.6293961000001</v>
      </c>
      <c r="O22" s="19">
        <v>3737.1875215641585</v>
      </c>
      <c r="P22" s="19">
        <v>4701.8747315145101</v>
      </c>
      <c r="Q22" s="19">
        <v>4949.0353043500945</v>
      </c>
      <c r="R22" s="19">
        <v>4232.7113810004421</v>
      </c>
      <c r="S22" s="19">
        <v>4171.1580115406596</v>
      </c>
      <c r="T22" s="19">
        <v>3656.1600540866834</v>
      </c>
      <c r="U22" s="19">
        <v>2934.9434870128653</v>
      </c>
      <c r="V22" s="19">
        <v>2530.1183899764501</v>
      </c>
      <c r="W22" s="19">
        <v>3514.1315439132691</v>
      </c>
      <c r="X22" s="19">
        <v>4447.5272283536933</v>
      </c>
      <c r="Y22" s="20">
        <v>5227.0189857083124</v>
      </c>
      <c r="Z22" s="20">
        <v>4330.3391131997623</v>
      </c>
      <c r="AA22" s="20">
        <v>5829.210438593801</v>
      </c>
      <c r="AB22" s="20">
        <v>7121.0476087033749</v>
      </c>
      <c r="AC22" s="20">
        <v>9429.9004451015189</v>
      </c>
      <c r="AD22" s="20">
        <v>12101.489061478896</v>
      </c>
      <c r="AE22" s="20">
        <v>13919.94715659</v>
      </c>
      <c r="AF22" s="20">
        <v>15304.64174358604</v>
      </c>
      <c r="AG22" s="20">
        <v>21208.080780143129</v>
      </c>
      <c r="AH22" s="20">
        <v>36107.379440527082</v>
      </c>
      <c r="AI22" s="20">
        <v>41167.387661283705</v>
      </c>
      <c r="AJ22" s="20">
        <v>44971.584652474055</v>
      </c>
      <c r="AK22" s="20">
        <v>47407.517186680001</v>
      </c>
    </row>
    <row r="23" spans="1:37" s="11" customFormat="1" x14ac:dyDescent="0.35">
      <c r="A23" s="4"/>
      <c r="B23" s="4"/>
      <c r="C23" s="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s="18" customFormat="1" x14ac:dyDescent="0.35">
      <c r="A24" s="298" t="s">
        <v>18</v>
      </c>
      <c r="B24" s="298"/>
      <c r="C24" s="2" t="s">
        <v>15</v>
      </c>
      <c r="D24" s="16">
        <v>2045.5483952303464</v>
      </c>
      <c r="E24" s="16">
        <v>2515.7407176522902</v>
      </c>
      <c r="F24" s="16">
        <v>2542.3034774354992</v>
      </c>
      <c r="G24" s="16">
        <v>3276.4180655688479</v>
      </c>
      <c r="H24" s="16">
        <v>3646.6947887125748</v>
      </c>
      <c r="I24" s="16">
        <v>3986.2121723415771</v>
      </c>
      <c r="J24" s="16">
        <v>4733.0415477323186</v>
      </c>
      <c r="K24" s="16">
        <v>4109.1701727420477</v>
      </c>
      <c r="L24" s="16">
        <v>2680.2888332385828</v>
      </c>
      <c r="M24" s="16">
        <v>1909.7460485855977</v>
      </c>
      <c r="N24" s="16">
        <v>1197.2171017327034</v>
      </c>
      <c r="O24" s="16">
        <v>467.04284699177407</v>
      </c>
      <c r="P24" s="16">
        <v>303.6954013546428</v>
      </c>
      <c r="Q24" s="16">
        <v>890.99887898111922</v>
      </c>
      <c r="R24" s="16">
        <v>1916.8246615974019</v>
      </c>
      <c r="S24" s="16">
        <v>10376.856522425946</v>
      </c>
      <c r="T24" s="16">
        <v>21265.153717151908</v>
      </c>
      <c r="U24" s="16">
        <v>27602.119793900594</v>
      </c>
      <c r="V24" s="16">
        <v>19633.088818333508</v>
      </c>
      <c r="W24" s="16">
        <v>22306.959495179581</v>
      </c>
      <c r="X24" s="16">
        <v>27920.431708380002</v>
      </c>
      <c r="Y24" s="24">
        <v>31381.818840129999</v>
      </c>
      <c r="Z24" s="25">
        <v>31133.121629249999</v>
      </c>
      <c r="AA24" s="25">
        <v>32162.050202999999</v>
      </c>
      <c r="AB24" s="25">
        <v>31477.152618649998</v>
      </c>
      <c r="AC24" s="25">
        <v>32637.28837319</v>
      </c>
      <c r="AD24" s="25">
        <v>34800.179685919997</v>
      </c>
      <c r="AE24" s="25">
        <v>33799.638998159993</v>
      </c>
      <c r="AF24" s="25">
        <v>31829.119400920001</v>
      </c>
      <c r="AG24" s="25">
        <v>28966.202952230004</v>
      </c>
      <c r="AH24" s="25">
        <v>21023.514627969998</v>
      </c>
      <c r="AI24" s="25">
        <v>27701.809913279998</v>
      </c>
      <c r="AJ24" s="25">
        <v>25132.37365972</v>
      </c>
      <c r="AK24" s="25">
        <v>22976.84786817</v>
      </c>
    </row>
    <row r="25" spans="1:37" s="18" customFormat="1" x14ac:dyDescent="0.35">
      <c r="A25" s="79"/>
      <c r="B25" s="4" t="s">
        <v>19</v>
      </c>
      <c r="C25" s="2"/>
      <c r="D25" s="19">
        <v>1605.9022839275262</v>
      </c>
      <c r="E25" s="19">
        <v>2472.4567086304733</v>
      </c>
      <c r="F25" s="19">
        <v>2542.3034774354992</v>
      </c>
      <c r="G25" s="19">
        <v>3276.4180655688479</v>
      </c>
      <c r="H25" s="19">
        <v>3646.6947887125748</v>
      </c>
      <c r="I25" s="19">
        <v>3978.1753250417396</v>
      </c>
      <c r="J25" s="19">
        <v>4733.0415477323186</v>
      </c>
      <c r="K25" s="19">
        <v>4083.0829095843983</v>
      </c>
      <c r="L25" s="19">
        <v>2632.3445882338447</v>
      </c>
      <c r="M25" s="19">
        <v>1909.7460485855977</v>
      </c>
      <c r="N25" s="19">
        <v>1197.2171017327034</v>
      </c>
      <c r="O25" s="19">
        <v>459.60239613408567</v>
      </c>
      <c r="P25" s="19">
        <v>145.30633000567215</v>
      </c>
      <c r="Q25" s="19">
        <v>282.47250175946266</v>
      </c>
      <c r="R25" s="19">
        <v>192.52963395110945</v>
      </c>
      <c r="S25" s="19">
        <v>1916.4975664464948</v>
      </c>
      <c r="T25" s="19">
        <v>318.47282459561939</v>
      </c>
      <c r="U25" s="19">
        <v>128.33979629476559</v>
      </c>
      <c r="V25" s="19">
        <v>453.23713424000005</v>
      </c>
      <c r="W25" s="19">
        <v>528.93247207000002</v>
      </c>
      <c r="X25" s="73">
        <v>1284.1990585600015</v>
      </c>
      <c r="Y25" s="73">
        <v>977.58454541000003</v>
      </c>
      <c r="Z25" s="73">
        <v>214.03931446082174</v>
      </c>
      <c r="AA25" s="73">
        <v>178.83789847047976</v>
      </c>
      <c r="AB25" s="73">
        <v>173.88188834930867</v>
      </c>
      <c r="AC25" s="73">
        <v>474.21088081943378</v>
      </c>
      <c r="AD25" s="73">
        <v>516.72233587334608</v>
      </c>
      <c r="AE25" s="73">
        <v>1249.7423671764723</v>
      </c>
      <c r="AF25" s="73">
        <v>961.30505103139853</v>
      </c>
      <c r="AG25" s="73">
        <v>0</v>
      </c>
      <c r="AH25" s="73">
        <v>0.16087015936489268</v>
      </c>
      <c r="AI25" s="73">
        <v>0.1546791299694012</v>
      </c>
      <c r="AJ25" s="73">
        <v>0.15461275280073256</v>
      </c>
      <c r="AK25" s="73">
        <v>30.144772473087933</v>
      </c>
    </row>
    <row r="26" spans="1:37" s="18" customFormat="1" x14ac:dyDescent="0.35">
      <c r="A26" s="79"/>
      <c r="B26" s="4" t="s">
        <v>20</v>
      </c>
      <c r="C26" s="2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6">
        <v>0</v>
      </c>
      <c r="Q26" s="19">
        <v>401.3</v>
      </c>
      <c r="R26" s="19">
        <v>63.2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/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</row>
    <row r="27" spans="1:37" s="18" customFormat="1" x14ac:dyDescent="0.35">
      <c r="A27" s="79"/>
      <c r="B27" s="4" t="s">
        <v>21</v>
      </c>
      <c r="C27" s="2"/>
      <c r="D27" s="19">
        <v>439.64611130282015</v>
      </c>
      <c r="E27" s="19">
        <v>43.284009021816928</v>
      </c>
      <c r="F27" s="19">
        <v>0</v>
      </c>
      <c r="G27" s="19">
        <v>0</v>
      </c>
      <c r="H27" s="19">
        <v>0</v>
      </c>
      <c r="I27" s="19">
        <v>8.0368472998375182</v>
      </c>
      <c r="J27" s="19">
        <v>0</v>
      </c>
      <c r="K27" s="19">
        <v>26.087263157649431</v>
      </c>
      <c r="L27" s="19">
        <v>47.94424500473815</v>
      </c>
      <c r="M27" s="19">
        <v>0</v>
      </c>
      <c r="N27" s="19">
        <v>0</v>
      </c>
      <c r="O27" s="19">
        <v>7.4404508576884041</v>
      </c>
      <c r="P27" s="26">
        <v>158.38907134897065</v>
      </c>
      <c r="Q27" s="19">
        <v>207.22637722165649</v>
      </c>
      <c r="R27" s="19">
        <v>1661.09502764629</v>
      </c>
      <c r="S27" s="19">
        <v>8460.3589559794509</v>
      </c>
      <c r="T27" s="19">
        <v>20946.680892556287</v>
      </c>
      <c r="U27" s="19">
        <v>27473.77999760583</v>
      </c>
      <c r="V27" s="19">
        <v>19179.851684093508</v>
      </c>
      <c r="W27" s="19">
        <v>21778.027023109582</v>
      </c>
      <c r="X27" s="19">
        <v>26636.232649819998</v>
      </c>
      <c r="Y27" s="19">
        <v>30404.234294719998</v>
      </c>
      <c r="Z27" s="19">
        <v>30919.082314789179</v>
      </c>
      <c r="AA27" s="19">
        <v>31983.212304529519</v>
      </c>
      <c r="AB27" s="19">
        <v>31303.27073030069</v>
      </c>
      <c r="AC27" s="19">
        <v>32163.077492370565</v>
      </c>
      <c r="AD27" s="19">
        <v>34283.45735004665</v>
      </c>
      <c r="AE27" s="19">
        <v>32549.89663098352</v>
      </c>
      <c r="AF27" s="19">
        <v>30867.814349888602</v>
      </c>
      <c r="AG27" s="19">
        <v>28966.202952230004</v>
      </c>
      <c r="AH27" s="19">
        <v>21023.353757810633</v>
      </c>
      <c r="AI27" s="19">
        <v>27701.655234150028</v>
      </c>
      <c r="AJ27" s="19">
        <v>25132.219046967199</v>
      </c>
      <c r="AK27" s="19">
        <v>22946.70309569691</v>
      </c>
    </row>
    <row r="28" spans="1:37" s="11" customFormat="1" x14ac:dyDescent="0.35">
      <c r="A28" s="4"/>
      <c r="B28" s="4"/>
      <c r="C28" s="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18" customFormat="1" x14ac:dyDescent="0.35">
      <c r="A29" s="2" t="s">
        <v>22</v>
      </c>
      <c r="B29" s="2"/>
      <c r="C29" s="2" t="s">
        <v>15</v>
      </c>
      <c r="D29" s="16">
        <v>9815.6602487909022</v>
      </c>
      <c r="E29" s="16">
        <v>9527.7626154063364</v>
      </c>
      <c r="F29" s="16">
        <v>9163.9263631505964</v>
      </c>
      <c r="G29" s="16">
        <v>8758.174772452101</v>
      </c>
      <c r="H29" s="16">
        <v>7321.0673722790089</v>
      </c>
      <c r="I29" s="16">
        <v>5800.0293840763643</v>
      </c>
      <c r="J29" s="16">
        <v>4447.7230673324775</v>
      </c>
      <c r="K29" s="16">
        <v>4392.0472397229114</v>
      </c>
      <c r="L29" s="16">
        <v>6021.9279605749816</v>
      </c>
      <c r="M29" s="16">
        <v>6883.7903677234481</v>
      </c>
      <c r="N29" s="16">
        <v>8002.4233565724007</v>
      </c>
      <c r="O29" s="16">
        <v>9117.8047297723842</v>
      </c>
      <c r="P29" s="16">
        <v>9762.6694503310337</v>
      </c>
      <c r="Q29" s="16">
        <v>8457.054580489279</v>
      </c>
      <c r="R29" s="16">
        <v>4803.0657384030592</v>
      </c>
      <c r="S29" s="16">
        <v>-5175.8507808101858</v>
      </c>
      <c r="T29" s="16">
        <v>-17608.993663065226</v>
      </c>
      <c r="U29" s="16">
        <v>-24667.17630688773</v>
      </c>
      <c r="V29" s="16">
        <v>-17102.970428357057</v>
      </c>
      <c r="W29" s="16">
        <v>-18792.82795126631</v>
      </c>
      <c r="X29" s="16">
        <v>-23472.904480026307</v>
      </c>
      <c r="Y29" s="16">
        <v>-26154.799854421686</v>
      </c>
      <c r="Z29" s="16">
        <v>-26802.782516050236</v>
      </c>
      <c r="AA29" s="16">
        <v>-26332.839764406199</v>
      </c>
      <c r="AB29" s="16">
        <v>-24356.105009946623</v>
      </c>
      <c r="AC29" s="16">
        <v>-23207.387928088479</v>
      </c>
      <c r="AD29" s="16">
        <v>-22698.6906244411</v>
      </c>
      <c r="AE29" s="16">
        <v>-19879.691841569991</v>
      </c>
      <c r="AF29" s="16">
        <v>-16524.477657333962</v>
      </c>
      <c r="AG29" s="16">
        <v>-7758.1221720868743</v>
      </c>
      <c r="AH29" s="16">
        <v>15083.864812557083</v>
      </c>
      <c r="AI29" s="16">
        <v>13465.577748003707</v>
      </c>
      <c r="AJ29" s="16">
        <v>19839.210992754055</v>
      </c>
      <c r="AK29" s="16">
        <v>24430.669318510001</v>
      </c>
    </row>
    <row r="30" spans="1:37" s="11" customFormat="1" ht="19.8" x14ac:dyDescent="0.4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</row>
    <row r="31" spans="1:37" s="11" customFormat="1" ht="28.5" customHeight="1" x14ac:dyDescent="0.35">
      <c r="A31" s="4"/>
      <c r="B31" s="4"/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37" s="18" customFormat="1" x14ac:dyDescent="0.35">
      <c r="A32" s="60" t="s">
        <v>23</v>
      </c>
      <c r="B32" s="74"/>
      <c r="C32" s="51" t="s">
        <v>3</v>
      </c>
      <c r="D32" s="23">
        <v>4937065.7318336563</v>
      </c>
      <c r="E32" s="23">
        <v>5117626.4820383061</v>
      </c>
      <c r="F32" s="23">
        <v>5635739.0276128976</v>
      </c>
      <c r="G32" s="23">
        <v>5454232.6375930291</v>
      </c>
      <c r="H32" s="23">
        <v>5062569.2634414267</v>
      </c>
      <c r="I32" s="23">
        <v>4724475.0505475989</v>
      </c>
      <c r="J32" s="23">
        <v>4593961.1283449382</v>
      </c>
      <c r="K32" s="23">
        <v>4572508.9717260078</v>
      </c>
      <c r="L32" s="23">
        <v>5106573.9445297895</v>
      </c>
      <c r="M32" s="23">
        <v>5549435.8607059056</v>
      </c>
      <c r="N32" s="23">
        <v>6515329.4234589376</v>
      </c>
      <c r="O32" s="23">
        <v>7286297.1648351084</v>
      </c>
      <c r="P32" s="23">
        <v>6650791.8493710337</v>
      </c>
      <c r="Q32" s="23">
        <v>6228845.6422572955</v>
      </c>
      <c r="R32" s="23">
        <v>4819883.1254214756</v>
      </c>
      <c r="S32" s="23">
        <v>4097148.1148050418</v>
      </c>
      <c r="T32" s="23">
        <v>3517355.9550781706</v>
      </c>
      <c r="U32" s="23">
        <v>4614497.4455202436</v>
      </c>
      <c r="V32" s="23">
        <v>5619223.2684863005</v>
      </c>
      <c r="W32" s="23">
        <v>9535014.092194587</v>
      </c>
      <c r="X32" s="23">
        <v>13520205.406127449</v>
      </c>
      <c r="Y32" s="23">
        <v>15517618.440958127</v>
      </c>
      <c r="Z32" s="23">
        <v>17553694.880444799</v>
      </c>
      <c r="AA32" s="23">
        <v>22221911.335521519</v>
      </c>
      <c r="AB32" s="23">
        <v>27560189.586105943</v>
      </c>
      <c r="AC32" s="23">
        <v>35610201.140321694</v>
      </c>
      <c r="AD32" s="23">
        <v>42410914.949554801</v>
      </c>
      <c r="AE32" s="23">
        <v>48870459.568904102</v>
      </c>
      <c r="AF32" s="23">
        <v>55393169.184170909</v>
      </c>
      <c r="AG32" s="23">
        <v>65167461.532398514</v>
      </c>
      <c r="AH32" s="23">
        <v>87262776.47422497</v>
      </c>
      <c r="AI32" s="23">
        <v>99721087.188273504</v>
      </c>
      <c r="AJ32" s="23">
        <v>111094665.41125184</v>
      </c>
      <c r="AK32" s="23">
        <v>129794268.2220189</v>
      </c>
    </row>
    <row r="33" spans="1:37" s="11" customFormat="1" x14ac:dyDescent="0.35">
      <c r="A33" s="4"/>
      <c r="B33" s="4"/>
      <c r="C33" s="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18" customFormat="1" x14ac:dyDescent="0.35">
      <c r="A34" s="1" t="s">
        <v>24</v>
      </c>
      <c r="B34" s="49"/>
      <c r="C34" s="2" t="s">
        <v>3</v>
      </c>
      <c r="D34" s="16">
        <v>1964619.3841369795</v>
      </c>
      <c r="E34" s="16">
        <v>2630460.4441089919</v>
      </c>
      <c r="F34" s="16">
        <v>2946697.0479211439</v>
      </c>
      <c r="G34" s="16">
        <v>3516334.249457675</v>
      </c>
      <c r="H34" s="16">
        <v>3921317.3543285504</v>
      </c>
      <c r="I34" s="16">
        <v>4257621.7708799997</v>
      </c>
      <c r="J34" s="16">
        <v>4748956.7701081512</v>
      </c>
      <c r="K34" s="16">
        <v>4676387.8129685801</v>
      </c>
      <c r="L34" s="16">
        <v>4480522.9393000007</v>
      </c>
      <c r="M34" s="16">
        <v>4253021.5517440001</v>
      </c>
      <c r="N34" s="16">
        <v>3985163.7229570001</v>
      </c>
      <c r="O34" s="16">
        <v>3615048.0110999998</v>
      </c>
      <c r="P34" s="16">
        <v>3217918.1028400003</v>
      </c>
      <c r="Q34" s="16">
        <v>3818614.34981</v>
      </c>
      <c r="R34" s="16">
        <v>4856772.8736500004</v>
      </c>
      <c r="S34" s="16">
        <v>9535496.6373230983</v>
      </c>
      <c r="T34" s="16">
        <v>15243082.180220259</v>
      </c>
      <c r="U34" s="16">
        <v>22697950.511806808</v>
      </c>
      <c r="V34" s="16">
        <v>15793129.343819637</v>
      </c>
      <c r="W34" s="16">
        <v>17333908.066380262</v>
      </c>
      <c r="X34" s="16">
        <v>23965755.452430837</v>
      </c>
      <c r="Y34" s="16">
        <v>24317826.986861218</v>
      </c>
      <c r="Z34" s="16">
        <v>25306675.99433998</v>
      </c>
      <c r="AA34" s="16">
        <v>28685723.24029614</v>
      </c>
      <c r="AB34" s="16">
        <v>33047936.37206389</v>
      </c>
      <c r="AC34" s="16">
        <v>34015524.005063951</v>
      </c>
      <c r="AD34" s="16">
        <v>34482434.870006703</v>
      </c>
      <c r="AE34" s="16">
        <v>37997313.268238924</v>
      </c>
      <c r="AF34" s="16">
        <v>39763975.153236054</v>
      </c>
      <c r="AG34" s="16">
        <v>38385582.286884069</v>
      </c>
      <c r="AH34" s="16">
        <v>38831318.261975497</v>
      </c>
      <c r="AI34" s="16">
        <v>45879747.561438292</v>
      </c>
      <c r="AJ34" s="16">
        <v>45660281.349527717</v>
      </c>
      <c r="AK34" s="16">
        <v>48742091.09596882</v>
      </c>
    </row>
    <row r="35" spans="1:37" s="11" customFormat="1" x14ac:dyDescent="0.35">
      <c r="A35" s="4"/>
      <c r="B35" s="4"/>
      <c r="C35" s="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7" s="18" customFormat="1" x14ac:dyDescent="0.35">
      <c r="A36" s="1" t="s">
        <v>25</v>
      </c>
      <c r="B36" s="49"/>
      <c r="C36" s="215" t="s">
        <v>3</v>
      </c>
      <c r="D36" s="16">
        <v>2972446.3476966769</v>
      </c>
      <c r="E36" s="16">
        <v>2487166.0379293142</v>
      </c>
      <c r="F36" s="16">
        <v>2689041.9796917536</v>
      </c>
      <c r="G36" s="16">
        <v>1937898.388135354</v>
      </c>
      <c r="H36" s="16">
        <v>1141251.9091128763</v>
      </c>
      <c r="I36" s="16">
        <v>466853.27966759913</v>
      </c>
      <c r="J36" s="16">
        <v>-154995.64176321309</v>
      </c>
      <c r="K36" s="16">
        <v>-103878.84124257229</v>
      </c>
      <c r="L36" s="16">
        <v>626051.00522978883</v>
      </c>
      <c r="M36" s="16">
        <v>1296414.3089619055</v>
      </c>
      <c r="N36" s="16">
        <v>2530165.7005019374</v>
      </c>
      <c r="O36" s="16">
        <v>3671249.1537351087</v>
      </c>
      <c r="P36" s="16">
        <v>3432873.7465310334</v>
      </c>
      <c r="Q36" s="16">
        <v>2410231.2924472955</v>
      </c>
      <c r="R36" s="16">
        <v>-36889.748228524812</v>
      </c>
      <c r="S36" s="16">
        <v>-5438348.5225180564</v>
      </c>
      <c r="T36" s="16">
        <v>-11725726.225142088</v>
      </c>
      <c r="U36" s="16">
        <v>-18083453.066286564</v>
      </c>
      <c r="V36" s="16">
        <v>-10173906.075333336</v>
      </c>
      <c r="W36" s="16">
        <v>-7798893.9741856754</v>
      </c>
      <c r="X36" s="16">
        <v>-10445550.046303401</v>
      </c>
      <c r="Y36" s="16">
        <v>-8800208.5459030904</v>
      </c>
      <c r="Z36" s="16">
        <v>-7752981.1138951816</v>
      </c>
      <c r="AA36" s="16">
        <v>-6463811.9047746211</v>
      </c>
      <c r="AB36" s="16">
        <v>-5487746.7859579474</v>
      </c>
      <c r="AC36" s="16">
        <v>1594677.1352577433</v>
      </c>
      <c r="AD36" s="16">
        <v>7928480.0795480981</v>
      </c>
      <c r="AE36" s="16">
        <v>10873146.300665177</v>
      </c>
      <c r="AF36" s="16">
        <v>15629194.030934855</v>
      </c>
      <c r="AG36" s="16">
        <v>26781879.245514445</v>
      </c>
      <c r="AH36" s="16">
        <v>48431458.212249473</v>
      </c>
      <c r="AI36" s="16">
        <v>53841339.626835212</v>
      </c>
      <c r="AJ36" s="16">
        <v>65434384.061724126</v>
      </c>
      <c r="AK36" s="16">
        <v>81052177.126050085</v>
      </c>
    </row>
    <row r="37" spans="1:37" s="11" customFormat="1" ht="19.8" x14ac:dyDescent="0.4">
      <c r="A37" s="30"/>
      <c r="B37" s="30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</row>
    <row r="38" spans="1:37" s="11" customFormat="1" x14ac:dyDescent="0.35">
      <c r="C38" s="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4"/>
      <c r="P38" s="4"/>
      <c r="Q38" s="4"/>
      <c r="R38" s="4"/>
      <c r="S38" s="4"/>
      <c r="T38" s="4"/>
      <c r="U38" s="4"/>
      <c r="V38" s="4"/>
      <c r="W38" s="4"/>
      <c r="X38" s="12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11" customFormat="1" x14ac:dyDescent="0.35">
      <c r="A39" s="32"/>
      <c r="B39" s="32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5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s="11" customFormat="1" ht="19.8" x14ac:dyDescent="0.35">
      <c r="A40" s="1" t="s">
        <v>104</v>
      </c>
      <c r="C40" s="2" t="s">
        <v>3</v>
      </c>
      <c r="D40" s="20">
        <v>6733089.9447113536</v>
      </c>
      <c r="E40" s="20">
        <v>6851409.2218654249</v>
      </c>
      <c r="F40" s="20">
        <v>6750757.419928723</v>
      </c>
      <c r="G40" s="20">
        <v>6924859.8823991884</v>
      </c>
      <c r="H40" s="20">
        <v>6369487.8025451843</v>
      </c>
      <c r="I40" s="20">
        <v>5716017.0450438643</v>
      </c>
      <c r="J40" s="20">
        <v>5387913.6522557419</v>
      </c>
      <c r="K40" s="20">
        <v>5018992.9102286678</v>
      </c>
      <c r="L40" s="20">
        <v>5094303.8188505108</v>
      </c>
      <c r="M40" s="20">
        <v>5141503.7063533291</v>
      </c>
      <c r="N40" s="20">
        <v>5320204.1315205209</v>
      </c>
      <c r="O40" s="20">
        <v>5502652.8792750658</v>
      </c>
      <c r="P40" s="20">
        <v>5914638.5877672601</v>
      </c>
      <c r="Q40" s="20">
        <v>5915311.9292266574</v>
      </c>
      <c r="R40" s="20">
        <v>4901059.4014534801</v>
      </c>
      <c r="S40" s="20">
        <v>4054811.9280682895</v>
      </c>
      <c r="T40" s="20">
        <v>3628759.1519261915</v>
      </c>
      <c r="U40" s="20">
        <v>4312726.5561855808</v>
      </c>
      <c r="V40" s="20">
        <v>5669471.4197112331</v>
      </c>
      <c r="W40" s="20">
        <v>9738552.5912180431</v>
      </c>
      <c r="X40" s="20">
        <v>13541686.962640397</v>
      </c>
      <c r="Y40" s="20">
        <v>15766894.976386556</v>
      </c>
      <c r="Z40" s="20">
        <v>17564650.638401195</v>
      </c>
      <c r="AA40" s="152">
        <v>21749220.661055949</v>
      </c>
      <c r="AB40" s="152">
        <v>26270923.916550197</v>
      </c>
      <c r="AC40" s="152">
        <v>34280585.177562378</v>
      </c>
      <c r="AD40" s="152">
        <v>41334729.527317479</v>
      </c>
      <c r="AE40" s="152">
        <v>46512420.520577759</v>
      </c>
      <c r="AF40" s="152">
        <v>52051706.752293766</v>
      </c>
      <c r="AG40" s="152">
        <v>61245026.992111042</v>
      </c>
      <c r="AH40" s="152">
        <v>75565429.830671817</v>
      </c>
      <c r="AI40" s="152">
        <v>86003290.27178055</v>
      </c>
      <c r="AJ40" s="152">
        <v>94981346.630270392</v>
      </c>
      <c r="AK40" s="152">
        <v>107710424.49094774</v>
      </c>
    </row>
    <row r="41" spans="1:37" s="11" customFormat="1" ht="19.8" x14ac:dyDescent="0.4">
      <c r="A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</row>
    <row r="42" spans="1:37" s="11" customFormat="1" ht="19.8" x14ac:dyDescent="0.35">
      <c r="A42" s="1" t="s">
        <v>105</v>
      </c>
      <c r="C42" s="2" t="s">
        <v>3</v>
      </c>
      <c r="D42" s="20">
        <v>2274356.3221427584</v>
      </c>
      <c r="E42" s="20">
        <v>2992626.4778222158</v>
      </c>
      <c r="F42" s="20">
        <v>3188851.4541468751</v>
      </c>
      <c r="G42" s="20">
        <v>3916712.5370701887</v>
      </c>
      <c r="H42" s="20">
        <v>4355857.5053515406</v>
      </c>
      <c r="I42" s="20">
        <v>4661504.7881816486</v>
      </c>
      <c r="J42" s="20">
        <v>5158270.2031560419</v>
      </c>
      <c r="K42" s="20">
        <v>4892201.4304409921</v>
      </c>
      <c r="L42" s="20">
        <v>4476743.7320451336</v>
      </c>
      <c r="M42" s="20">
        <v>4164428.4325501141</v>
      </c>
      <c r="N42" s="20">
        <v>3829633.2492709043</v>
      </c>
      <c r="O42" s="20">
        <v>3528136.0077033006</v>
      </c>
      <c r="P42" s="20">
        <v>3195708.8581389352</v>
      </c>
      <c r="Q42" s="20">
        <v>3788730.2474089731</v>
      </c>
      <c r="R42" s="20">
        <v>4879928.1155620962</v>
      </c>
      <c r="S42" s="20">
        <v>9451029.0252305511</v>
      </c>
      <c r="T42" s="20">
        <v>15891031.413981877</v>
      </c>
      <c r="U42" s="20">
        <v>19859900.554597944</v>
      </c>
      <c r="V42" s="20">
        <v>16183042.487751741</v>
      </c>
      <c r="W42" s="20">
        <v>18625927.160341062</v>
      </c>
      <c r="X42" s="20">
        <v>24100611.13758231</v>
      </c>
      <c r="Y42" s="20">
        <v>25814425.927347016</v>
      </c>
      <c r="Z42" s="20">
        <v>25385442.792061981</v>
      </c>
      <c r="AA42" s="152">
        <v>26077702.589334868</v>
      </c>
      <c r="AB42" s="152">
        <v>27348997.890457306</v>
      </c>
      <c r="AC42" s="152">
        <v>29413666.344444163</v>
      </c>
      <c r="AD42" s="152">
        <v>31387654.890537836</v>
      </c>
      <c r="AE42" s="152">
        <v>32271654.421950623</v>
      </c>
      <c r="AF42" s="152">
        <v>32814723.514433187</v>
      </c>
      <c r="AG42" s="152">
        <v>33028283.05086913</v>
      </c>
      <c r="AH42" s="152">
        <v>32020540.463098332</v>
      </c>
      <c r="AI42" s="152">
        <v>36648950.462135129</v>
      </c>
      <c r="AJ42" s="152">
        <v>36655351.86725004</v>
      </c>
      <c r="AK42" s="152">
        <v>38038786.053539187</v>
      </c>
    </row>
    <row r="43" spans="1:37" s="11" customFormat="1" ht="19.8" x14ac:dyDescent="0.4">
      <c r="A43" s="4"/>
      <c r="C43" s="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</row>
    <row r="44" spans="1:37" s="11" customFormat="1" ht="19.8" x14ac:dyDescent="0.4">
      <c r="A44" s="1" t="s">
        <v>106</v>
      </c>
      <c r="C44" s="2" t="s">
        <v>3</v>
      </c>
      <c r="D44" s="19">
        <v>4458733.6225685952</v>
      </c>
      <c r="E44" s="19">
        <v>3858782.7440432091</v>
      </c>
      <c r="F44" s="19">
        <v>3561905.9657818479</v>
      </c>
      <c r="G44" s="19">
        <v>3008147.3453289997</v>
      </c>
      <c r="H44" s="19">
        <v>2013630.2971936436</v>
      </c>
      <c r="I44" s="19">
        <v>1054512.2568622157</v>
      </c>
      <c r="J44" s="19">
        <v>229643.44909969997</v>
      </c>
      <c r="K44" s="19">
        <v>126791.47978767566</v>
      </c>
      <c r="L44" s="19">
        <v>617560.08680537716</v>
      </c>
      <c r="M44" s="19">
        <v>977075.27380321501</v>
      </c>
      <c r="N44" s="19">
        <v>1490570.8822496166</v>
      </c>
      <c r="O44" s="19">
        <v>1974516.8715717653</v>
      </c>
      <c r="P44" s="19">
        <v>2718929.729628325</v>
      </c>
      <c r="Q44" s="19">
        <v>2126581.6818176843</v>
      </c>
      <c r="R44" s="19">
        <v>21131.285891383886</v>
      </c>
      <c r="S44" s="19">
        <v>-5396217.0971622616</v>
      </c>
      <c r="T44" s="19">
        <v>-12262272.262055686</v>
      </c>
      <c r="U44" s="19">
        <v>-15547173.998412363</v>
      </c>
      <c r="V44" s="19">
        <v>-10513571.068040509</v>
      </c>
      <c r="W44" s="19">
        <v>-8887374.5691230185</v>
      </c>
      <c r="X44" s="19">
        <v>-10558924.174941912</v>
      </c>
      <c r="Y44" s="19">
        <v>-10047530.950960459</v>
      </c>
      <c r="Z44" s="19">
        <v>-7820792.1536607854</v>
      </c>
      <c r="AA44" s="153">
        <v>-4328481.9282789193</v>
      </c>
      <c r="AB44" s="153">
        <v>-1078073.9739071093</v>
      </c>
      <c r="AC44" s="153">
        <v>4866918.8331182152</v>
      </c>
      <c r="AD44" s="153">
        <v>9947074.6367796436</v>
      </c>
      <c r="AE44" s="153">
        <v>14240766.098627135</v>
      </c>
      <c r="AF44" s="153">
        <v>19236983.237860579</v>
      </c>
      <c r="AG44" s="153">
        <v>28216743.941241913</v>
      </c>
      <c r="AH44" s="153">
        <v>43544889.367573485</v>
      </c>
      <c r="AI44" s="153">
        <v>49354339.809645422</v>
      </c>
      <c r="AJ44" s="153">
        <v>58325994.763020352</v>
      </c>
      <c r="AK44" s="153">
        <v>69671638.437408552</v>
      </c>
    </row>
    <row r="45" spans="1:37" s="11" customFormat="1" x14ac:dyDescent="0.35">
      <c r="A45" s="36"/>
      <c r="B45" s="30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37"/>
      <c r="P45" s="37"/>
      <c r="Q45" s="37"/>
      <c r="R45" s="37"/>
      <c r="S45" s="37"/>
      <c r="T45" s="8"/>
      <c r="U45" s="8"/>
      <c r="V45" s="8"/>
      <c r="W45" s="8"/>
      <c r="X45" s="8"/>
      <c r="Y45" s="3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11" customFormat="1" ht="13.5" customHeight="1" x14ac:dyDescent="0.35">
      <c r="A46" s="39"/>
      <c r="C46" s="4"/>
      <c r="D46" s="12"/>
      <c r="E46" s="4"/>
      <c r="F46" s="4"/>
      <c r="G46" s="4"/>
      <c r="H46" s="4"/>
      <c r="I46" s="4"/>
      <c r="J46" s="4"/>
      <c r="K46" s="4"/>
      <c r="L46" s="4"/>
      <c r="M46" s="4"/>
      <c r="N46" s="4"/>
      <c r="O46" s="31"/>
      <c r="P46" s="31"/>
      <c r="Q46" s="31"/>
      <c r="R46" s="31"/>
      <c r="S46" s="31"/>
      <c r="T46" s="4"/>
      <c r="U46" s="4"/>
      <c r="V46" s="4"/>
      <c r="W46" s="4"/>
      <c r="X46" s="4"/>
      <c r="Y46" s="20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11" customFormat="1" ht="23.4" x14ac:dyDescent="0.45">
      <c r="A47" s="75" t="s">
        <v>26</v>
      </c>
      <c r="C47" s="4"/>
      <c r="D47" s="12"/>
      <c r="E47" s="4"/>
      <c r="F47" s="4"/>
      <c r="G47" s="4"/>
      <c r="H47" s="4"/>
      <c r="I47" s="4"/>
      <c r="J47" s="4"/>
      <c r="K47" s="4"/>
      <c r="L47" s="4"/>
      <c r="M47" s="4"/>
      <c r="N47" s="4"/>
      <c r="O47" s="31"/>
      <c r="P47" s="31"/>
      <c r="Q47" s="31"/>
      <c r="R47" s="31"/>
      <c r="S47" s="31"/>
      <c r="T47" s="4"/>
      <c r="U47" s="4"/>
      <c r="V47" s="4"/>
      <c r="W47" s="4"/>
      <c r="X47" s="4"/>
      <c r="Y47" s="20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11" customFormat="1" ht="13.5" customHeight="1" x14ac:dyDescent="0.35">
      <c r="A48" s="39"/>
      <c r="C48" s="4"/>
      <c r="D48" s="12"/>
      <c r="E48" s="4"/>
      <c r="F48" s="4"/>
      <c r="G48" s="4"/>
      <c r="H48" s="4"/>
      <c r="I48" s="4"/>
      <c r="J48" s="4"/>
      <c r="K48" s="4"/>
      <c r="L48" s="4"/>
      <c r="M48" s="4"/>
      <c r="N48" s="4"/>
      <c r="O48" s="31"/>
      <c r="P48" s="31"/>
      <c r="Q48" s="31"/>
      <c r="R48" s="31"/>
      <c r="S48" s="31"/>
      <c r="T48" s="4"/>
      <c r="U48" s="4"/>
      <c r="V48" s="4"/>
      <c r="W48" s="4"/>
      <c r="X48" s="4"/>
      <c r="Y48" s="20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11" customFormat="1" ht="7.5" customHeight="1" x14ac:dyDescent="0.4">
      <c r="A49" s="40"/>
      <c r="B49" s="32"/>
      <c r="C49" s="33"/>
      <c r="D49" s="34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41"/>
      <c r="P49" s="41"/>
      <c r="Q49" s="41"/>
      <c r="R49" s="41"/>
      <c r="S49" s="41"/>
      <c r="T49" s="33"/>
      <c r="U49" s="33"/>
      <c r="V49" s="33"/>
      <c r="W49" s="33"/>
      <c r="X49" s="33"/>
      <c r="Y49" s="42"/>
      <c r="Z49" s="33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</row>
    <row r="50" spans="1:37" s="11" customFormat="1" ht="16.5" customHeight="1" x14ac:dyDescent="0.4">
      <c r="A50" s="1" t="s">
        <v>27</v>
      </c>
      <c r="C50" s="2" t="s">
        <v>3</v>
      </c>
      <c r="D50" s="19">
        <v>-1796024.2128776973</v>
      </c>
      <c r="E50" s="19">
        <v>-1733782.7398271188</v>
      </c>
      <c r="F50" s="19">
        <v>-1115018.3923158254</v>
      </c>
      <c r="G50" s="19">
        <v>-1470627.2448061593</v>
      </c>
      <c r="H50" s="19">
        <v>-1306918.5391037576</v>
      </c>
      <c r="I50" s="19">
        <v>-991541.99449626543</v>
      </c>
      <c r="J50" s="19">
        <v>-793952.52391080372</v>
      </c>
      <c r="K50" s="19">
        <v>-446483.93850266002</v>
      </c>
      <c r="L50" s="19">
        <v>12270.125679278746</v>
      </c>
      <c r="M50" s="19">
        <v>407932.15435257647</v>
      </c>
      <c r="N50" s="19">
        <v>1195125.2919384167</v>
      </c>
      <c r="O50" s="19">
        <v>1783644.2855600426</v>
      </c>
      <c r="P50" s="19">
        <v>736153.26160377357</v>
      </c>
      <c r="Q50" s="19">
        <v>313533.71303063817</v>
      </c>
      <c r="R50" s="19">
        <v>-81176.276032004505</v>
      </c>
      <c r="S50" s="19">
        <v>42336.186736752279</v>
      </c>
      <c r="T50" s="19">
        <v>-111403.19684802089</v>
      </c>
      <c r="U50" s="19">
        <v>301770.88933466282</v>
      </c>
      <c r="V50" s="19">
        <v>-50248.151224932633</v>
      </c>
      <c r="W50" s="19">
        <v>-203538.49902345613</v>
      </c>
      <c r="X50" s="19">
        <v>-21481.556512948126</v>
      </c>
      <c r="Y50" s="19">
        <v>-249276.53542842902</v>
      </c>
      <c r="Z50" s="19">
        <v>-10955.757956396788</v>
      </c>
      <c r="AA50" s="155">
        <v>472690.6744655706</v>
      </c>
      <c r="AB50" s="130">
        <v>1289265.669555746</v>
      </c>
      <c r="AC50" s="130">
        <v>1329615.962759316</v>
      </c>
      <c r="AD50" s="130">
        <v>1076185.4222373217</v>
      </c>
      <c r="AE50" s="130">
        <v>2358039.0483263433</v>
      </c>
      <c r="AF50" s="130">
        <v>3341462.4318771437</v>
      </c>
      <c r="AG50" s="130">
        <v>3922434.5402874723</v>
      </c>
      <c r="AH50" s="130">
        <v>11697346.643553153</v>
      </c>
      <c r="AI50" s="130">
        <v>13717796.916492954</v>
      </c>
      <c r="AJ50" s="130">
        <v>16113318.780981451</v>
      </c>
      <c r="AK50" s="130">
        <v>22083843.731071159</v>
      </c>
    </row>
    <row r="51" spans="1:37" s="11" customFormat="1" ht="7.5" customHeight="1" x14ac:dyDescent="0.4">
      <c r="A51" s="1"/>
      <c r="C51" s="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55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</row>
    <row r="52" spans="1:37" s="11" customFormat="1" ht="16.5" customHeight="1" x14ac:dyDescent="0.4">
      <c r="A52" s="1" t="s">
        <v>28</v>
      </c>
      <c r="C52" s="2" t="s">
        <v>3</v>
      </c>
      <c r="D52" s="19">
        <v>-309736.93800577894</v>
      </c>
      <c r="E52" s="19">
        <v>-362166.03371322388</v>
      </c>
      <c r="F52" s="19">
        <v>-242154.40622573113</v>
      </c>
      <c r="G52" s="19">
        <v>-400378.28761251364</v>
      </c>
      <c r="H52" s="19">
        <v>-434540.15102299023</v>
      </c>
      <c r="I52" s="19">
        <v>-403883.01730164886</v>
      </c>
      <c r="J52" s="19">
        <v>-409313.43304789066</v>
      </c>
      <c r="K52" s="19">
        <v>-215813.61747241206</v>
      </c>
      <c r="L52" s="19">
        <v>3779.2072548670694</v>
      </c>
      <c r="M52" s="19">
        <v>88593.119193885941</v>
      </c>
      <c r="N52" s="19">
        <v>155530.47368609579</v>
      </c>
      <c r="O52" s="19">
        <v>86912.003396699205</v>
      </c>
      <c r="P52" s="19">
        <v>22209.244701065123</v>
      </c>
      <c r="Q52" s="19">
        <v>29884.10240102699</v>
      </c>
      <c r="R52" s="19">
        <v>-23155.241912095807</v>
      </c>
      <c r="S52" s="19">
        <v>84467.612092547119</v>
      </c>
      <c r="T52" s="19">
        <v>-647949.23376161791</v>
      </c>
      <c r="U52" s="19">
        <v>2838049.9572088644</v>
      </c>
      <c r="V52" s="19">
        <v>-389913.14393210411</v>
      </c>
      <c r="W52" s="19">
        <v>-1292019.0939607993</v>
      </c>
      <c r="X52" s="19">
        <v>-134855.68515147269</v>
      </c>
      <c r="Y52" s="19">
        <v>-1496598.9404857978</v>
      </c>
      <c r="Z52" s="19">
        <v>-78766.797722000629</v>
      </c>
      <c r="AA52" s="155">
        <v>2608020.6509612724</v>
      </c>
      <c r="AB52" s="130">
        <v>5698938.481606584</v>
      </c>
      <c r="AC52" s="130">
        <v>4601857.6606197879</v>
      </c>
      <c r="AD52" s="130">
        <v>3094779.9794688672</v>
      </c>
      <c r="AE52" s="130">
        <v>5725658.8462883011</v>
      </c>
      <c r="AF52" s="130">
        <v>6949251.6388028674</v>
      </c>
      <c r="AG52" s="130">
        <v>5357299.2360149398</v>
      </c>
      <c r="AH52" s="130">
        <v>6810777.7988771647</v>
      </c>
      <c r="AI52" s="130">
        <v>9230797.0993031636</v>
      </c>
      <c r="AJ52" s="130">
        <v>9004929.4822776765</v>
      </c>
      <c r="AK52" s="130">
        <v>10703305.042429633</v>
      </c>
    </row>
    <row r="53" spans="1:37" s="11" customFormat="1" ht="7.5" customHeight="1" x14ac:dyDescent="0.4">
      <c r="A53" s="1"/>
      <c r="C53" s="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55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</row>
    <row r="54" spans="1:37" s="5" customFormat="1" ht="16.5" customHeight="1" x14ac:dyDescent="0.4">
      <c r="A54" s="1" t="s">
        <v>29</v>
      </c>
      <c r="B54" s="43"/>
      <c r="C54" s="2" t="s">
        <v>3</v>
      </c>
      <c r="D54" s="19">
        <v>-1486287.2748719184</v>
      </c>
      <c r="E54" s="19">
        <v>-1371616.7061138949</v>
      </c>
      <c r="F54" s="19">
        <v>-872863.98609009432</v>
      </c>
      <c r="G54" s="19">
        <v>-1070248.9571936456</v>
      </c>
      <c r="H54" s="19">
        <v>-872378.38808076736</v>
      </c>
      <c r="I54" s="19">
        <v>-587658.97719461657</v>
      </c>
      <c r="J54" s="19">
        <v>-384639.09086291306</v>
      </c>
      <c r="K54" s="19">
        <v>-230670.32103024796</v>
      </c>
      <c r="L54" s="19">
        <v>8490.9184244116768</v>
      </c>
      <c r="M54" s="19">
        <v>319339.03515869053</v>
      </c>
      <c r="N54" s="19">
        <v>1039594.8182523209</v>
      </c>
      <c r="O54" s="19">
        <v>1696732.2821633434</v>
      </c>
      <c r="P54" s="19">
        <v>713944.01690270845</v>
      </c>
      <c r="Q54" s="19">
        <v>283649.61062961118</v>
      </c>
      <c r="R54" s="19">
        <v>-58021.034119908698</v>
      </c>
      <c r="S54" s="19">
        <v>-42131.42535579484</v>
      </c>
      <c r="T54" s="19">
        <v>536546.03691359796</v>
      </c>
      <c r="U54" s="19">
        <v>-2536279.0678742006</v>
      </c>
      <c r="V54" s="19">
        <v>339664.99270717241</v>
      </c>
      <c r="W54" s="19">
        <v>1088480.5949373432</v>
      </c>
      <c r="X54" s="19">
        <v>113374.12863851152</v>
      </c>
      <c r="Y54" s="19">
        <v>1247322.4050573688</v>
      </c>
      <c r="Z54" s="19">
        <v>67811.03976560384</v>
      </c>
      <c r="AA54" s="155">
        <v>-2135329.9764957018</v>
      </c>
      <c r="AB54" s="130">
        <v>-4409672.812050838</v>
      </c>
      <c r="AC54" s="130">
        <v>-3272241.6978604719</v>
      </c>
      <c r="AD54" s="130">
        <v>-2018594.5572315454</v>
      </c>
      <c r="AE54" s="130">
        <v>-3367619.7979619578</v>
      </c>
      <c r="AF54" s="130">
        <v>-3607789.2069257237</v>
      </c>
      <c r="AG54" s="130">
        <v>-1434864.6957274675</v>
      </c>
      <c r="AH54" s="130">
        <v>4886568.844675988</v>
      </c>
      <c r="AI54" s="130">
        <v>4486999.8171897903</v>
      </c>
      <c r="AJ54" s="130">
        <v>7108389.2987037748</v>
      </c>
      <c r="AK54" s="130">
        <v>11380538.688641526</v>
      </c>
    </row>
    <row r="55" spans="1:37" s="5" customFormat="1" ht="7.5" customHeight="1" x14ac:dyDescent="0.35">
      <c r="A55" s="36"/>
      <c r="B55" s="44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8"/>
      <c r="Q55" s="8"/>
      <c r="R55" s="8"/>
      <c r="S55" s="8"/>
      <c r="T55" s="8"/>
      <c r="U55" s="8"/>
      <c r="V55" s="45"/>
      <c r="W55" s="8"/>
      <c r="X55" s="8"/>
      <c r="Y55" s="8"/>
      <c r="Z55" s="8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</row>
    <row r="56" spans="1:37" s="5" customFormat="1" x14ac:dyDescent="0.35">
      <c r="A56" s="39"/>
      <c r="B56" s="43"/>
      <c r="C56" s="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4"/>
      <c r="Q56" s="4"/>
      <c r="R56" s="4"/>
      <c r="S56" s="4"/>
      <c r="T56" s="4"/>
      <c r="U56" s="4"/>
      <c r="V56" s="137"/>
      <c r="W56" s="137"/>
      <c r="X56" s="137"/>
      <c r="Y56" s="11"/>
      <c r="AD56" s="257"/>
      <c r="AH56" s="257"/>
      <c r="AI56" s="257"/>
      <c r="AJ56" s="257"/>
      <c r="AK56" s="257" t="s">
        <v>118</v>
      </c>
    </row>
    <row r="57" spans="1:37" s="5" customFormat="1" x14ac:dyDescent="0.35">
      <c r="A57" s="39"/>
      <c r="B57" s="43"/>
      <c r="C57" s="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4"/>
      <c r="Q57" s="4"/>
      <c r="R57" s="4"/>
      <c r="S57" s="4"/>
      <c r="T57" s="4"/>
      <c r="U57" s="4"/>
      <c r="V57" s="137"/>
      <c r="W57" s="137"/>
      <c r="X57" s="137"/>
      <c r="Y57" s="11"/>
      <c r="AD57" s="237"/>
      <c r="AH57" s="257"/>
      <c r="AI57" s="257"/>
      <c r="AJ57" s="257"/>
      <c r="AK57" s="257" t="s">
        <v>107</v>
      </c>
    </row>
    <row r="58" spans="1:37" s="5" customFormat="1" x14ac:dyDescent="0.35">
      <c r="A58" s="39"/>
      <c r="B58" s="43"/>
      <c r="C58" s="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4"/>
      <c r="Q58" s="4"/>
      <c r="R58" s="4"/>
      <c r="S58" s="4"/>
      <c r="T58" s="4"/>
      <c r="U58" s="4"/>
      <c r="V58" s="137"/>
      <c r="W58" s="137"/>
      <c r="X58" s="137"/>
      <c r="Y58" s="11"/>
      <c r="AD58" s="237"/>
      <c r="AH58" s="257"/>
      <c r="AI58" s="257"/>
      <c r="AJ58" s="257"/>
      <c r="AK58" s="257" t="s">
        <v>108</v>
      </c>
    </row>
    <row r="59" spans="1:37" s="5" customFormat="1" x14ac:dyDescent="0.35">
      <c r="A59" s="39"/>
      <c r="B59" s="43"/>
      <c r="C59" s="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4"/>
      <c r="Q59" s="4"/>
      <c r="R59" s="4"/>
      <c r="S59" s="4"/>
      <c r="T59" s="4"/>
      <c r="U59" s="4"/>
      <c r="V59" s="140"/>
      <c r="W59" s="140"/>
      <c r="X59" s="140"/>
      <c r="Y59" s="140"/>
      <c r="AD59" s="237"/>
      <c r="AH59" s="257"/>
      <c r="AI59" s="257"/>
      <c r="AJ59" s="257"/>
      <c r="AK59" s="257" t="s">
        <v>109</v>
      </c>
    </row>
    <row r="60" spans="1:37" s="5" customFormat="1" x14ac:dyDescent="0.35">
      <c r="A60" s="39"/>
      <c r="B60" s="43"/>
      <c r="C60" s="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4"/>
      <c r="Q60" s="4"/>
      <c r="R60" s="4"/>
      <c r="S60" s="4"/>
      <c r="T60" s="4"/>
      <c r="U60" s="4"/>
      <c r="V60" s="137"/>
      <c r="X60" s="140"/>
      <c r="Y60" s="140"/>
      <c r="AD60" s="237"/>
      <c r="AH60" s="257"/>
      <c r="AI60" s="257"/>
      <c r="AJ60" s="257"/>
      <c r="AK60" s="257" t="s">
        <v>110</v>
      </c>
    </row>
    <row r="61" spans="1:37" s="5" customFormat="1" x14ac:dyDescent="0.35">
      <c r="A61" s="39"/>
      <c r="B61" s="43"/>
      <c r="C61" s="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"/>
      <c r="Q61" s="4"/>
      <c r="R61" s="4"/>
      <c r="S61" s="4"/>
      <c r="T61" s="4"/>
      <c r="U61" s="4"/>
      <c r="V61" s="140"/>
      <c r="X61" s="140"/>
      <c r="Y61" s="140"/>
      <c r="AD61" s="237"/>
      <c r="AH61" s="257"/>
      <c r="AI61" s="257"/>
      <c r="AJ61" s="257"/>
      <c r="AK61" s="257" t="s">
        <v>111</v>
      </c>
    </row>
    <row r="62" spans="1:37" s="5" customFormat="1" x14ac:dyDescent="0.35">
      <c r="A62" s="39"/>
      <c r="B62" s="43"/>
      <c r="C62" s="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4"/>
      <c r="Q62" s="4"/>
      <c r="R62" s="4"/>
      <c r="S62" s="4"/>
      <c r="T62" s="4"/>
      <c r="U62" s="4"/>
      <c r="V62" s="137"/>
      <c r="W62" s="137"/>
      <c r="X62" s="140"/>
      <c r="Y62" s="140"/>
      <c r="AD62" s="237"/>
      <c r="AH62" s="257"/>
      <c r="AI62" s="257"/>
      <c r="AJ62" s="257"/>
      <c r="AK62" s="257" t="s">
        <v>114</v>
      </c>
    </row>
    <row r="63" spans="1:37" s="5" customFormat="1" x14ac:dyDescent="0.35">
      <c r="A63" s="39"/>
      <c r="B63" s="43"/>
      <c r="C63" s="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4"/>
      <c r="Q63" s="4"/>
      <c r="R63" s="4"/>
      <c r="S63" s="4"/>
      <c r="T63" s="4"/>
      <c r="U63" s="4"/>
      <c r="V63" s="137"/>
      <c r="W63" s="137"/>
      <c r="X63" s="137"/>
      <c r="Y63" s="11"/>
      <c r="AD63" s="237"/>
      <c r="AH63" s="257"/>
      <c r="AI63" s="257"/>
      <c r="AJ63" s="257"/>
      <c r="AK63" s="257" t="s">
        <v>112</v>
      </c>
    </row>
    <row r="64" spans="1:37" s="5" customFormat="1" x14ac:dyDescent="0.35">
      <c r="A64" s="39"/>
      <c r="B64" s="43"/>
      <c r="C64" s="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4"/>
      <c r="Q64" s="4"/>
    </row>
    <row r="65" spans="1:37" s="5" customFormat="1" ht="21" x14ac:dyDescent="0.35">
      <c r="A65" s="39"/>
      <c r="B65" s="218"/>
      <c r="C65" s="2"/>
      <c r="D65" s="12"/>
      <c r="E65" s="12"/>
      <c r="F65" s="12"/>
      <c r="G65" s="12"/>
      <c r="H65" s="12"/>
      <c r="I65" s="12"/>
      <c r="J65" s="12"/>
      <c r="K65" s="12"/>
      <c r="L65" s="9"/>
      <c r="M65" s="9"/>
      <c r="N65" s="9"/>
      <c r="O65" s="9"/>
      <c r="P65" s="8"/>
      <c r="Q65" s="8"/>
      <c r="R65" s="220"/>
      <c r="S65" s="220"/>
      <c r="T65" s="220"/>
      <c r="U65" s="220"/>
      <c r="V65" s="220"/>
      <c r="W65" s="220"/>
      <c r="X65" s="220"/>
      <c r="Y65" s="220"/>
      <c r="Z65" s="220"/>
      <c r="AA65" s="221"/>
    </row>
    <row r="66" spans="1:37" s="208" customFormat="1" ht="21" x14ac:dyDescent="0.3">
      <c r="A66" s="204"/>
      <c r="B66" s="205" t="s">
        <v>117</v>
      </c>
      <c r="C66" s="206"/>
      <c r="D66" s="207">
        <v>13212666.6665191</v>
      </c>
      <c r="E66" s="207">
        <v>16665745.886324901</v>
      </c>
      <c r="F66" s="207">
        <v>19924680.966010801</v>
      </c>
      <c r="G66" s="207">
        <v>23953800.140815299</v>
      </c>
      <c r="H66" s="207">
        <v>29141591.313150302</v>
      </c>
      <c r="I66" s="207">
        <v>32393861.842262331</v>
      </c>
      <c r="J66" s="207">
        <v>35946985.039902776</v>
      </c>
      <c r="K66" s="207">
        <v>37741618.6881385</v>
      </c>
      <c r="L66" s="219">
        <v>38461785.405030318</v>
      </c>
      <c r="M66" s="219">
        <v>42215029.9167789</v>
      </c>
      <c r="N66" s="219">
        <v>45409054.801007405</v>
      </c>
      <c r="O66" s="219">
        <v>48428963.170132108</v>
      </c>
      <c r="P66" s="219">
        <v>52897338.900012307</v>
      </c>
      <c r="Q66" s="219">
        <v>60391763.165277995</v>
      </c>
      <c r="R66" s="147">
        <v>68467939.844195783</v>
      </c>
      <c r="S66" s="147">
        <v>81577533.47573261</v>
      </c>
      <c r="T66" s="147">
        <v>90159479.205960184</v>
      </c>
      <c r="U66" s="147">
        <v>93867121.297655597</v>
      </c>
      <c r="V66" s="147">
        <v>96138477.277419999</v>
      </c>
      <c r="W66" s="147">
        <v>110777866.8791362</v>
      </c>
      <c r="X66" s="147">
        <v>121509298.51400781</v>
      </c>
      <c r="Y66" s="147">
        <v>129973394.0432338</v>
      </c>
      <c r="Z66" s="147">
        <v>137309192.01246399</v>
      </c>
      <c r="AA66" s="147">
        <v>147951290.03592899</v>
      </c>
      <c r="AB66" s="229">
        <v>158622902.851973</v>
      </c>
      <c r="AC66" s="229">
        <v>168764687.91665101</v>
      </c>
      <c r="AD66" s="229">
        <v>179314910.106058</v>
      </c>
      <c r="AE66" s="229">
        <v>189434867.40996602</v>
      </c>
      <c r="AF66" s="229">
        <v>195531722.45080402</v>
      </c>
      <c r="AG66" s="229">
        <v>201257745.10728601</v>
      </c>
      <c r="AH66" s="229">
        <v>239561981.37910998</v>
      </c>
      <c r="AI66" s="229">
        <v>263065442.82437903</v>
      </c>
      <c r="AJ66" s="229">
        <v>281857486.45158297</v>
      </c>
      <c r="AK66" s="229">
        <v>311630878.49862504</v>
      </c>
    </row>
    <row r="67" spans="1:37" s="208" customFormat="1" ht="21" x14ac:dyDescent="0.3">
      <c r="A67" s="204"/>
      <c r="B67" s="209" t="s">
        <v>116</v>
      </c>
      <c r="C67" s="210"/>
      <c r="D67" s="211">
        <v>374.87</v>
      </c>
      <c r="E67" s="211">
        <v>382.33</v>
      </c>
      <c r="F67" s="211">
        <v>431.04</v>
      </c>
      <c r="G67" s="211">
        <v>404.09</v>
      </c>
      <c r="H67" s="211">
        <v>407.13</v>
      </c>
      <c r="I67" s="211">
        <v>424.97</v>
      </c>
      <c r="J67" s="211">
        <v>439.81</v>
      </c>
      <c r="K67" s="211">
        <v>473.77</v>
      </c>
      <c r="L67" s="211">
        <v>527.70000000000005</v>
      </c>
      <c r="M67" s="211">
        <v>572.67999999999995</v>
      </c>
      <c r="N67" s="211">
        <v>656.2</v>
      </c>
      <c r="O67" s="211">
        <v>712.38</v>
      </c>
      <c r="P67" s="212">
        <v>599.41999999999996</v>
      </c>
      <c r="Q67" s="212">
        <v>559.83000000000004</v>
      </c>
      <c r="R67" s="212">
        <v>514.21</v>
      </c>
      <c r="S67" s="212">
        <v>534.42999999999995</v>
      </c>
      <c r="T67" s="212">
        <v>495.82</v>
      </c>
      <c r="U67" s="212">
        <v>629.11</v>
      </c>
      <c r="V67" s="212">
        <v>506.43</v>
      </c>
      <c r="W67" s="212">
        <v>468.37</v>
      </c>
      <c r="X67" s="212">
        <v>521.46</v>
      </c>
      <c r="Y67" s="212">
        <v>478.6</v>
      </c>
      <c r="Z67" s="212">
        <v>523.76</v>
      </c>
      <c r="AA67" s="212">
        <v>607.38</v>
      </c>
      <c r="AB67" s="212">
        <v>707.34</v>
      </c>
      <c r="AC67" s="212">
        <v>667.29</v>
      </c>
      <c r="AD67" s="212">
        <v>615.22</v>
      </c>
      <c r="AE67" s="212">
        <v>695.69</v>
      </c>
      <c r="AF67" s="212">
        <v>744.62</v>
      </c>
      <c r="AG67" s="212">
        <v>711.24</v>
      </c>
      <c r="AH67" s="212">
        <v>850.25</v>
      </c>
      <c r="AI67" s="212">
        <v>859.51</v>
      </c>
      <c r="AJ67" s="212">
        <v>884.59</v>
      </c>
      <c r="AK67" s="212">
        <v>992.12</v>
      </c>
    </row>
    <row r="68" spans="1:37" s="5" customFormat="1" x14ac:dyDescent="0.35">
      <c r="A68" s="39"/>
      <c r="B68" s="43"/>
      <c r="C68" s="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4"/>
      <c r="Q68" s="4"/>
      <c r="R68" s="4"/>
      <c r="S68" s="4"/>
      <c r="T68" s="4"/>
      <c r="U68" s="4"/>
      <c r="V68" s="16"/>
      <c r="W68" s="4"/>
      <c r="X68" s="4"/>
      <c r="Y68" s="4"/>
      <c r="Z68" s="4"/>
      <c r="AA68" s="4"/>
    </row>
    <row r="69" spans="1:37" s="5" customFormat="1" x14ac:dyDescent="0.35">
      <c r="A69" s="39"/>
      <c r="B69" s="43"/>
      <c r="C69" s="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4"/>
      <c r="Q69" s="4"/>
      <c r="R69" s="4"/>
      <c r="S69" s="4"/>
      <c r="T69" s="4"/>
      <c r="U69" s="4"/>
      <c r="V69" s="16"/>
      <c r="W69" s="4"/>
      <c r="X69" s="4"/>
      <c r="Y69" s="4"/>
      <c r="Z69" s="289"/>
      <c r="AA69" s="289"/>
      <c r="AB69" s="289"/>
      <c r="AC69" s="289"/>
      <c r="AD69" s="289"/>
    </row>
    <row r="70" spans="1:37" s="5" customFormat="1" x14ac:dyDescent="0.35">
      <c r="A70" s="39"/>
      <c r="B70" s="43"/>
      <c r="C70" s="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s="5" customFormat="1" x14ac:dyDescent="0.35">
      <c r="A71" s="1"/>
      <c r="B71" s="43"/>
      <c r="C71" s="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4"/>
      <c r="Q71" s="4"/>
      <c r="R71" s="4"/>
      <c r="S71" s="4"/>
      <c r="T71" s="4"/>
      <c r="U71" s="4"/>
      <c r="V71" s="16"/>
      <c r="W71" s="4"/>
      <c r="X71" s="4"/>
      <c r="Y71" s="4"/>
      <c r="Z71" s="4"/>
      <c r="AA71" s="4"/>
    </row>
    <row r="72" spans="1:37" s="5" customFormat="1" ht="21" x14ac:dyDescent="0.4">
      <c r="A72" s="47" t="s">
        <v>0</v>
      </c>
      <c r="B72" s="43"/>
      <c r="C72" s="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"/>
      <c r="Q72" s="4"/>
      <c r="R72" s="4"/>
      <c r="S72" s="4"/>
      <c r="T72" s="4"/>
      <c r="U72" s="4"/>
      <c r="V72" s="16"/>
      <c r="W72" s="4"/>
      <c r="X72" s="4"/>
      <c r="Y72" s="4"/>
      <c r="Z72" s="4"/>
      <c r="AA72" s="4"/>
    </row>
    <row r="73" spans="1:37" s="5" customFormat="1" ht="21" x14ac:dyDescent="0.4">
      <c r="A73" s="48" t="s">
        <v>31</v>
      </c>
      <c r="B73" s="43"/>
      <c r="C73" s="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"/>
      <c r="Q73" s="4"/>
      <c r="R73" s="4"/>
      <c r="S73" s="4"/>
      <c r="T73" s="4"/>
      <c r="U73" s="4"/>
      <c r="V73" s="16"/>
      <c r="W73" s="4"/>
      <c r="X73" s="4"/>
      <c r="Y73" s="4"/>
      <c r="Z73" s="4"/>
      <c r="AA73" s="4"/>
    </row>
    <row r="74" spans="1:37" s="5" customFormat="1" x14ac:dyDescent="0.35">
      <c r="A74" s="39"/>
      <c r="B74" s="43"/>
      <c r="C74" s="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4"/>
      <c r="Q74" s="4"/>
      <c r="R74" s="4"/>
      <c r="S74" s="4"/>
      <c r="T74" s="4"/>
      <c r="U74" s="4"/>
      <c r="V74" s="16"/>
      <c r="W74" s="4"/>
      <c r="X74" s="4"/>
      <c r="Y74" s="4"/>
      <c r="Z74" s="4"/>
      <c r="AA74" s="4"/>
    </row>
    <row r="75" spans="1:37" s="11" customFormat="1" ht="21" x14ac:dyDescent="0.35">
      <c r="A75" s="30"/>
      <c r="B75" s="30"/>
      <c r="C75" s="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8"/>
      <c r="Q75" s="8"/>
      <c r="R75" s="8"/>
      <c r="S75" s="8"/>
      <c r="T75" s="8"/>
      <c r="U75" s="8"/>
      <c r="V75" s="8"/>
      <c r="W75" s="8"/>
      <c r="X75" s="4"/>
      <c r="Y75" s="4"/>
      <c r="Z75" s="4"/>
      <c r="AA75" s="4"/>
      <c r="AC75" s="253"/>
      <c r="AD75" s="253"/>
    </row>
    <row r="76" spans="1:37" s="270" customFormat="1" ht="23.4" x14ac:dyDescent="0.45">
      <c r="A76" s="263"/>
      <c r="B76" s="263"/>
      <c r="C76" s="264"/>
      <c r="D76" s="265">
        <v>1991</v>
      </c>
      <c r="E76" s="266">
        <v>1992</v>
      </c>
      <c r="F76" s="266">
        <v>1993</v>
      </c>
      <c r="G76" s="266">
        <v>1994</v>
      </c>
      <c r="H76" s="266">
        <v>1995</v>
      </c>
      <c r="I76" s="266">
        <v>1996</v>
      </c>
      <c r="J76" s="266">
        <v>1997</v>
      </c>
      <c r="K76" s="266">
        <v>1998</v>
      </c>
      <c r="L76" s="266">
        <v>1999</v>
      </c>
      <c r="M76" s="266">
        <v>2000</v>
      </c>
      <c r="N76" s="266">
        <v>2001</v>
      </c>
      <c r="O76" s="266">
        <v>2002</v>
      </c>
      <c r="P76" s="266">
        <v>2003</v>
      </c>
      <c r="Q76" s="266">
        <v>2004</v>
      </c>
      <c r="R76" s="266">
        <v>2005</v>
      </c>
      <c r="S76" s="266">
        <v>2006</v>
      </c>
      <c r="T76" s="266">
        <v>2007</v>
      </c>
      <c r="U76" s="266">
        <v>2008</v>
      </c>
      <c r="V76" s="266">
        <v>2009</v>
      </c>
      <c r="W76" s="266">
        <v>2010</v>
      </c>
      <c r="X76" s="265">
        <v>2011</v>
      </c>
      <c r="Y76" s="265">
        <v>2012</v>
      </c>
      <c r="Z76" s="258">
        <v>2013</v>
      </c>
      <c r="AA76" s="258">
        <v>2014</v>
      </c>
      <c r="AB76" s="258">
        <f>+AB4</f>
        <v>2015</v>
      </c>
      <c r="AC76" s="258">
        <v>2016</v>
      </c>
      <c r="AD76" s="283">
        <v>2017</v>
      </c>
      <c r="AE76" s="283">
        <v>2018</v>
      </c>
      <c r="AF76" s="283">
        <v>2019</v>
      </c>
      <c r="AG76" s="283">
        <v>2020</v>
      </c>
      <c r="AH76" s="283">
        <v>2021</v>
      </c>
      <c r="AI76" s="283">
        <v>2022</v>
      </c>
      <c r="AJ76" s="283">
        <v>2023</v>
      </c>
      <c r="AK76" s="283">
        <v>2024</v>
      </c>
    </row>
    <row r="77" spans="1:37" s="11" customFormat="1" x14ac:dyDescent="0.35">
      <c r="A77" s="50"/>
      <c r="B77" s="50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8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30"/>
    </row>
    <row r="78" spans="1:37" s="18" customFormat="1" x14ac:dyDescent="0.35">
      <c r="A78" s="51" t="s">
        <v>2</v>
      </c>
      <c r="B78" s="51"/>
      <c r="C78" s="2"/>
      <c r="D78" s="52">
        <f>D6/D$66</f>
        <v>3.7135156727500722E-2</v>
      </c>
      <c r="E78" s="52">
        <f t="shared" ref="E78:P78" si="0">E6/E$66</f>
        <v>3.0783731865908968E-2</v>
      </c>
      <c r="F78" s="52">
        <f t="shared" si="0"/>
        <v>2.9605779793058836E-2</v>
      </c>
      <c r="G78" s="52">
        <f t="shared" si="0"/>
        <v>2.4679759128065547E-2</v>
      </c>
      <c r="H78" s="52">
        <f t="shared" si="0"/>
        <v>2.0495251903673659E-2</v>
      </c>
      <c r="I78" s="52">
        <f t="shared" si="0"/>
        <v>1.7460591116639911E-2</v>
      </c>
      <c r="J78" s="52">
        <f t="shared" si="0"/>
        <v>1.5471924623884801E-2</v>
      </c>
      <c r="K78" s="52">
        <f t="shared" si="0"/>
        <v>1.4437303357996487E-2</v>
      </c>
      <c r="L78" s="52">
        <f t="shared" si="0"/>
        <v>1.3374681830737161E-2</v>
      </c>
      <c r="M78" s="52">
        <f t="shared" si="0"/>
        <v>1.2165179719792725E-2</v>
      </c>
      <c r="N78" s="52">
        <f t="shared" si="0"/>
        <v>1.0538104279336626E-2</v>
      </c>
      <c r="O78" s="52">
        <f t="shared" si="0"/>
        <v>9.4621775504471969E-3</v>
      </c>
      <c r="P78" s="52">
        <f t="shared" si="0"/>
        <v>1.1660537993026764E-2</v>
      </c>
      <c r="Q78" s="52">
        <f t="shared" ref="Q78:AD84" si="1">Q6/Q$66</f>
        <v>1.6484447909186978E-2</v>
      </c>
      <c r="R78" s="52">
        <f t="shared" si="1"/>
        <v>1.9928280096380119E-2</v>
      </c>
      <c r="S78" s="52">
        <f t="shared" si="1"/>
        <v>1.6151194577429567E-2</v>
      </c>
      <c r="T78" s="52">
        <f t="shared" si="1"/>
        <v>1.8906039521002775E-2</v>
      </c>
      <c r="U78" s="52">
        <f t="shared" si="1"/>
        <v>2.9489507189933553E-2</v>
      </c>
      <c r="V78" s="52">
        <f t="shared" si="1"/>
        <v>4.5121324313604112E-2</v>
      </c>
      <c r="W78" s="52">
        <f t="shared" si="1"/>
        <v>7.1215492076402806E-2</v>
      </c>
      <c r="X78" s="52">
        <f t="shared" si="1"/>
        <v>9.2182227982649911E-2</v>
      </c>
      <c r="Y78" s="52">
        <f t="shared" si="1"/>
        <v>0.10014331971717652</v>
      </c>
      <c r="Z78" s="52">
        <f t="shared" si="1"/>
        <v>0.11132274716996197</v>
      </c>
      <c r="AA78" s="52">
        <f t="shared" si="1"/>
        <v>0.12626699973208594</v>
      </c>
      <c r="AB78" s="52">
        <f t="shared" si="1"/>
        <v>0.14199202867686989</v>
      </c>
      <c r="AC78" s="52">
        <f t="shared" si="1"/>
        <v>0.17371953359573211</v>
      </c>
      <c r="AD78" s="52">
        <f t="shared" si="1"/>
        <v>0.19499681776864389</v>
      </c>
      <c r="AE78" s="52">
        <f t="shared" ref="AE78:AF78" si="2">AE6/AE$66</f>
        <v>0.20685997286196761</v>
      </c>
      <c r="AF78" s="52">
        <f t="shared" si="2"/>
        <v>0.22501221948848513</v>
      </c>
      <c r="AG78" s="52">
        <f t="shared" ref="AG78:AK78" si="3">AG6/AG$66</f>
        <v>0.2488521678091502</v>
      </c>
      <c r="AH78" s="52">
        <f t="shared" si="3"/>
        <v>0.2361079031793695</v>
      </c>
      <c r="AI78" s="52">
        <f t="shared" si="3"/>
        <v>0.24456768296425299</v>
      </c>
      <c r="AJ78" s="52">
        <f t="shared" si="3"/>
        <v>0.25301173384220149</v>
      </c>
      <c r="AK78" s="52">
        <f t="shared" si="3"/>
        <v>0.26557163612762807</v>
      </c>
    </row>
    <row r="79" spans="1:37" s="11" customFormat="1" x14ac:dyDescent="0.35">
      <c r="A79" s="4"/>
      <c r="B79" s="4" t="s">
        <v>4</v>
      </c>
      <c r="C79" s="4"/>
      <c r="D79" s="53">
        <f t="shared" ref="D79:P81" si="4">D7/D$66</f>
        <v>2.7184948239070344E-2</v>
      </c>
      <c r="E79" s="53">
        <f t="shared" si="4"/>
        <v>2.4755377320287372E-2</v>
      </c>
      <c r="F79" s="53">
        <f t="shared" si="4"/>
        <v>2.3991904813037271E-2</v>
      </c>
      <c r="G79" s="53">
        <f t="shared" si="4"/>
        <v>2.0761367806929366E-2</v>
      </c>
      <c r="H79" s="53">
        <f t="shared" si="4"/>
        <v>1.7322754159246053E-2</v>
      </c>
      <c r="I79" s="53">
        <f t="shared" si="4"/>
        <v>1.5457018411229284E-2</v>
      </c>
      <c r="J79" s="53">
        <f t="shared" si="4"/>
        <v>1.3688979352412258E-2</v>
      </c>
      <c r="K79" s="53">
        <f t="shared" si="4"/>
        <v>1.2471001090011785E-2</v>
      </c>
      <c r="L79" s="53">
        <f t="shared" si="4"/>
        <v>1.1412878227561735E-2</v>
      </c>
      <c r="M79" s="53">
        <f t="shared" si="4"/>
        <v>9.7707655511113899E-3</v>
      </c>
      <c r="N79" s="53">
        <f t="shared" si="4"/>
        <v>8.2783425254368114E-3</v>
      </c>
      <c r="O79" s="53">
        <f t="shared" si="4"/>
        <v>6.9186912816770795E-3</v>
      </c>
      <c r="P79" s="53">
        <f t="shared" si="4"/>
        <v>5.3872887973292101E-3</v>
      </c>
      <c r="Q79" s="53">
        <f t="shared" si="1"/>
        <v>3.9021726704143354E-3</v>
      </c>
      <c r="R79" s="53">
        <f t="shared" si="1"/>
        <v>2.7122712280597734E-3</v>
      </c>
      <c r="S79" s="53">
        <f t="shared" si="1"/>
        <v>1.5602643486805718E-3</v>
      </c>
      <c r="T79" s="53">
        <f t="shared" si="1"/>
        <v>7.6276168273284924E-4</v>
      </c>
      <c r="U79" s="53">
        <f t="shared" si="1"/>
        <v>0</v>
      </c>
      <c r="V79" s="53">
        <f t="shared" si="1"/>
        <v>0</v>
      </c>
      <c r="W79" s="53">
        <f t="shared" si="1"/>
        <v>0</v>
      </c>
      <c r="X79" s="53">
        <f t="shared" si="1"/>
        <v>0</v>
      </c>
      <c r="Y79" s="53">
        <f t="shared" si="1"/>
        <v>0</v>
      </c>
      <c r="Z79" s="53">
        <f t="shared" si="1"/>
        <v>0</v>
      </c>
      <c r="AA79" s="53">
        <f t="shared" si="1"/>
        <v>0</v>
      </c>
      <c r="AB79" s="53">
        <f t="shared" si="1"/>
        <v>0</v>
      </c>
      <c r="AC79" s="53">
        <f t="shared" si="1"/>
        <v>0</v>
      </c>
      <c r="AD79" s="53">
        <f t="shared" si="1"/>
        <v>0</v>
      </c>
      <c r="AE79" s="53">
        <f t="shared" ref="AE79:AF79" si="5">AE7/AE$66</f>
        <v>0</v>
      </c>
      <c r="AF79" s="53">
        <f t="shared" si="5"/>
        <v>0</v>
      </c>
      <c r="AG79" s="53">
        <f t="shared" ref="AG79" si="6">AG7/AG$66</f>
        <v>0</v>
      </c>
      <c r="AH79" s="53">
        <f t="shared" ref="AH79:AK79" si="7">AH7/AH$66</f>
        <v>0</v>
      </c>
      <c r="AI79" s="53">
        <f t="shared" si="7"/>
        <v>0</v>
      </c>
      <c r="AJ79" s="53">
        <f t="shared" si="7"/>
        <v>0</v>
      </c>
      <c r="AK79" s="53">
        <f t="shared" si="7"/>
        <v>0</v>
      </c>
    </row>
    <row r="80" spans="1:37" s="11" customFormat="1" x14ac:dyDescent="0.35">
      <c r="A80" s="4"/>
      <c r="B80" s="4" t="s">
        <v>5</v>
      </c>
      <c r="C80" s="4"/>
      <c r="D80" s="53">
        <f t="shared" si="4"/>
        <v>0</v>
      </c>
      <c r="E80" s="53">
        <f t="shared" si="4"/>
        <v>0</v>
      </c>
      <c r="F80" s="53">
        <f t="shared" si="4"/>
        <v>0</v>
      </c>
      <c r="G80" s="53">
        <f t="shared" si="4"/>
        <v>0</v>
      </c>
      <c r="H80" s="53">
        <f t="shared" si="4"/>
        <v>0</v>
      </c>
      <c r="I80" s="53">
        <f t="shared" si="4"/>
        <v>0</v>
      </c>
      <c r="J80" s="53">
        <f t="shared" si="4"/>
        <v>0</v>
      </c>
      <c r="K80" s="53">
        <f t="shared" si="4"/>
        <v>0</v>
      </c>
      <c r="L80" s="53">
        <f t="shared" si="4"/>
        <v>0</v>
      </c>
      <c r="M80" s="53">
        <f t="shared" si="4"/>
        <v>0</v>
      </c>
      <c r="N80" s="53">
        <f t="shared" si="4"/>
        <v>0</v>
      </c>
      <c r="O80" s="53">
        <f t="shared" si="4"/>
        <v>0</v>
      </c>
      <c r="P80" s="53">
        <f t="shared" si="4"/>
        <v>0</v>
      </c>
      <c r="Q80" s="53">
        <f t="shared" si="1"/>
        <v>0</v>
      </c>
      <c r="R80" s="53">
        <f t="shared" si="1"/>
        <v>0</v>
      </c>
      <c r="S80" s="53">
        <f t="shared" si="1"/>
        <v>0</v>
      </c>
      <c r="T80" s="53">
        <f t="shared" si="1"/>
        <v>0</v>
      </c>
      <c r="U80" s="53">
        <f t="shared" si="1"/>
        <v>0</v>
      </c>
      <c r="V80" s="53">
        <f t="shared" si="1"/>
        <v>0</v>
      </c>
      <c r="W80" s="53">
        <f t="shared" si="1"/>
        <v>2.458027110208635E-3</v>
      </c>
      <c r="X80" s="53">
        <f t="shared" si="1"/>
        <v>3.5745824007857962E-3</v>
      </c>
      <c r="Y80" s="53">
        <f t="shared" si="1"/>
        <v>3.3417993212943361E-3</v>
      </c>
      <c r="Z80" s="53">
        <f t="shared" si="1"/>
        <v>3.1632623689211801E-3</v>
      </c>
      <c r="AA80" s="53">
        <f t="shared" si="1"/>
        <v>2.9357297249285367E-3</v>
      </c>
      <c r="AB80" s="53">
        <f t="shared" si="1"/>
        <v>2.9261078629734018E-3</v>
      </c>
      <c r="AC80" s="53">
        <f t="shared" si="1"/>
        <v>2.5736722851317866E-3</v>
      </c>
      <c r="AD80" s="53">
        <f t="shared" si="1"/>
        <v>2.4222469829368975E-3</v>
      </c>
      <c r="AE80" s="53">
        <f t="shared" ref="AE80:AF80" si="8">AE8/AE$66</f>
        <v>2.2928461161410437E-3</v>
      </c>
      <c r="AF80" s="53">
        <f t="shared" si="8"/>
        <v>1.9458760718262954E-3</v>
      </c>
      <c r="AG80" s="53">
        <f t="shared" ref="AG80" si="9">AG8/AG$66</f>
        <v>0</v>
      </c>
      <c r="AH80" s="53">
        <f t="shared" ref="AH80:AK80" si="10">AH8/AH$66</f>
        <v>0</v>
      </c>
      <c r="AI80" s="53">
        <f t="shared" si="10"/>
        <v>0</v>
      </c>
      <c r="AJ80" s="53">
        <f t="shared" si="10"/>
        <v>0</v>
      </c>
      <c r="AK80" s="53">
        <f t="shared" si="10"/>
        <v>9.0105458855249893E-4</v>
      </c>
    </row>
    <row r="81" spans="1:37" s="11" customFormat="1" x14ac:dyDescent="0.35">
      <c r="A81" s="4"/>
      <c r="B81" s="4" t="s">
        <v>6</v>
      </c>
      <c r="C81" s="4"/>
      <c r="D81" s="53">
        <f t="shared" si="4"/>
        <v>9.9502084884303781E-3</v>
      </c>
      <c r="E81" s="53">
        <f t="shared" si="4"/>
        <v>6.0283545456215962E-3</v>
      </c>
      <c r="F81" s="53">
        <f t="shared" si="4"/>
        <v>5.6138749800215644E-3</v>
      </c>
      <c r="G81" s="53">
        <f t="shared" si="4"/>
        <v>3.9183913211361813E-3</v>
      </c>
      <c r="H81" s="53">
        <f t="shared" si="4"/>
        <v>3.1724977444276036E-3</v>
      </c>
      <c r="I81" s="53">
        <f t="shared" si="4"/>
        <v>2.0035727054106252E-3</v>
      </c>
      <c r="J81" s="53">
        <f t="shared" si="4"/>
        <v>1.7829452714725439E-3</v>
      </c>
      <c r="K81" s="53">
        <f t="shared" si="4"/>
        <v>1.9663022679847005E-3</v>
      </c>
      <c r="L81" s="53">
        <f t="shared" si="4"/>
        <v>1.9618036031754256E-3</v>
      </c>
      <c r="M81" s="53">
        <f t="shared" si="4"/>
        <v>2.3944141686813355E-3</v>
      </c>
      <c r="N81" s="53">
        <f t="shared" si="4"/>
        <v>2.2597617538998157E-3</v>
      </c>
      <c r="O81" s="53">
        <f t="shared" si="4"/>
        <v>2.5434862687701166E-3</v>
      </c>
      <c r="P81" s="53">
        <f t="shared" si="4"/>
        <v>6.2732491956975526E-3</v>
      </c>
      <c r="Q81" s="53">
        <f t="shared" si="1"/>
        <v>1.2582275238772643E-2</v>
      </c>
      <c r="R81" s="53">
        <f t="shared" si="1"/>
        <v>1.7216008868320344E-2</v>
      </c>
      <c r="S81" s="53">
        <f t="shared" si="1"/>
        <v>1.4590930228748994E-2</v>
      </c>
      <c r="T81" s="53">
        <f t="shared" si="1"/>
        <v>1.8143277838269925E-2</v>
      </c>
      <c r="U81" s="53">
        <f t="shared" si="1"/>
        <v>2.9489507189933553E-2</v>
      </c>
      <c r="V81" s="53">
        <f t="shared" si="1"/>
        <v>4.5121324313604112E-2</v>
      </c>
      <c r="W81" s="53">
        <f t="shared" si="1"/>
        <v>6.8757464966194171E-2</v>
      </c>
      <c r="X81" s="53">
        <f t="shared" si="1"/>
        <v>8.8607645581864111E-2</v>
      </c>
      <c r="Y81" s="53">
        <f t="shared" si="1"/>
        <v>9.680152039588219E-2</v>
      </c>
      <c r="Z81" s="53">
        <f t="shared" si="1"/>
        <v>0.1081594848010408</v>
      </c>
      <c r="AA81" s="53">
        <f t="shared" si="1"/>
        <v>0.12333127000715741</v>
      </c>
      <c r="AB81" s="53">
        <f t="shared" si="1"/>
        <v>0.13906592081389649</v>
      </c>
      <c r="AC81" s="53">
        <f t="shared" si="1"/>
        <v>0.17114586131060033</v>
      </c>
      <c r="AD81" s="53">
        <f t="shared" si="1"/>
        <v>0.192574570785707</v>
      </c>
      <c r="AE81" s="53">
        <f t="shared" ref="AE81:AF81" si="11">AE9/AE$66</f>
        <v>0.20456712674582656</v>
      </c>
      <c r="AF81" s="53">
        <f t="shared" si="11"/>
        <v>0.22306634341665882</v>
      </c>
      <c r="AG81" s="53">
        <f t="shared" ref="AG81" si="12">AG9/AG$66</f>
        <v>0.2488521678091502</v>
      </c>
      <c r="AH81" s="53">
        <f t="shared" ref="AH81:AK81" si="13">AH9/AH$66</f>
        <v>0.2361079031793695</v>
      </c>
      <c r="AI81" s="53">
        <f t="shared" si="13"/>
        <v>0.24456768296425299</v>
      </c>
      <c r="AJ81" s="53">
        <f t="shared" si="13"/>
        <v>0.25301173384220149</v>
      </c>
      <c r="AK81" s="53">
        <f t="shared" si="13"/>
        <v>0.26467058153907558</v>
      </c>
    </row>
    <row r="82" spans="1:37" s="11" customFormat="1" x14ac:dyDescent="0.35">
      <c r="A82" s="4"/>
      <c r="B82" s="4"/>
      <c r="C82" s="4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s="18" customFormat="1" x14ac:dyDescent="0.35">
      <c r="A83" s="2" t="s">
        <v>7</v>
      </c>
      <c r="B83" s="2"/>
      <c r="C83" s="2"/>
      <c r="D83" s="54">
        <f t="shared" ref="D83:P88" si="14">D11/D$66</f>
        <v>9.0655784138732334E-2</v>
      </c>
      <c r="E83" s="54">
        <f t="shared" si="14"/>
        <v>0.1001225691853479</v>
      </c>
      <c r="F83" s="54">
        <f t="shared" si="14"/>
        <v>9.2892958244335425E-2</v>
      </c>
      <c r="G83" s="54">
        <f t="shared" si="14"/>
        <v>9.1524787735301677E-2</v>
      </c>
      <c r="H83" s="54">
        <f t="shared" si="14"/>
        <v>8.361377657164705E-2</v>
      </c>
      <c r="I83" s="54">
        <f t="shared" si="14"/>
        <v>7.9138486065141608E-2</v>
      </c>
      <c r="J83" s="54">
        <f t="shared" si="14"/>
        <v>7.4201432026612432E-2</v>
      </c>
      <c r="K83" s="54">
        <f t="shared" si="14"/>
        <v>7.2322978057282925E-2</v>
      </c>
      <c r="L83" s="54">
        <f t="shared" si="14"/>
        <v>7.9718985733797681E-2</v>
      </c>
      <c r="M83" s="54">
        <f t="shared" si="14"/>
        <v>7.4839415982132867E-2</v>
      </c>
      <c r="N83" s="54">
        <f t="shared" si="14"/>
        <v>7.0460613523473242E-2</v>
      </c>
      <c r="O83" s="54">
        <f t="shared" si="14"/>
        <v>6.7776301884247964E-2</v>
      </c>
      <c r="P83" s="54">
        <f t="shared" si="14"/>
        <v>5.7391866367767205E-2</v>
      </c>
      <c r="Q83" s="54">
        <f t="shared" si="1"/>
        <v>5.4971179402470392E-2</v>
      </c>
      <c r="R83" s="54">
        <f t="shared" si="1"/>
        <v>5.6539198831147039E-2</v>
      </c>
      <c r="S83" s="54">
        <f t="shared" si="1"/>
        <v>4.890799017881399E-2</v>
      </c>
      <c r="T83" s="54">
        <f t="shared" si="1"/>
        <v>5.2123123442702146E-2</v>
      </c>
      <c r="U83" s="54">
        <f t="shared" si="1"/>
        <v>5.681628300237649E-2</v>
      </c>
      <c r="V83" s="54">
        <f t="shared" si="1"/>
        <v>6.0853305973102484E-2</v>
      </c>
      <c r="W83" s="54">
        <f t="shared" si="1"/>
        <v>6.2160408406635448E-2</v>
      </c>
      <c r="X83" s="54">
        <f t="shared" si="1"/>
        <v>7.7412735064836355E-2</v>
      </c>
      <c r="Y83" s="54">
        <f>Y11/Y$66</f>
        <v>7.1541476303080845E-2</v>
      </c>
      <c r="Z83" s="54">
        <f t="shared" si="1"/>
        <v>6.5548358983767138E-2</v>
      </c>
      <c r="AA83" s="54">
        <f t="shared" si="1"/>
        <v>6.1852364962655663E-2</v>
      </c>
      <c r="AB83" s="54">
        <f t="shared" si="1"/>
        <v>6.7978123240189328E-2</v>
      </c>
      <c r="AC83" s="54">
        <f t="shared" si="1"/>
        <v>7.2509172372371922E-2</v>
      </c>
      <c r="AD83" s="54">
        <f t="shared" si="1"/>
        <v>7.2903409515154158E-2</v>
      </c>
      <c r="AE83" s="54">
        <f t="shared" ref="AE83:AF83" si="15">AE11/AE$66</f>
        <v>7.6454998024545542E-2</v>
      </c>
      <c r="AF83" s="54">
        <f t="shared" si="15"/>
        <v>8.2152277203841245E-2</v>
      </c>
      <c r="AG83" s="54">
        <f t="shared" ref="AG83" si="16">AG11/AG$66</f>
        <v>8.8362612279392919E-2</v>
      </c>
      <c r="AH83" s="54">
        <f t="shared" ref="AH83:AK83" si="17">AH11/AH$66</f>
        <v>8.7476630594320967E-2</v>
      </c>
      <c r="AI83" s="54">
        <f t="shared" si="17"/>
        <v>8.3894580321629872E-2</v>
      </c>
      <c r="AJ83" s="54">
        <f t="shared" si="17"/>
        <v>8.3121563414284186E-2</v>
      </c>
      <c r="AK83" s="54">
        <f t="shared" si="17"/>
        <v>8.3259723535755073E-2</v>
      </c>
    </row>
    <row r="84" spans="1:37" s="11" customFormat="1" x14ac:dyDescent="0.35">
      <c r="A84" s="4"/>
      <c r="B84" s="4" t="s">
        <v>32</v>
      </c>
      <c r="C84" s="4"/>
      <c r="D84" s="53">
        <f t="shared" si="14"/>
        <v>7.548199474189142E-2</v>
      </c>
      <c r="E84" s="53">
        <f t="shared" si="14"/>
        <v>8.7301429226390379E-2</v>
      </c>
      <c r="F84" s="53">
        <f t="shared" si="14"/>
        <v>8.4250448921295421E-2</v>
      </c>
      <c r="G84" s="53">
        <f t="shared" si="14"/>
        <v>8.4205871099471696E-2</v>
      </c>
      <c r="H84" s="53">
        <f t="shared" si="14"/>
        <v>7.5824407948610756E-2</v>
      </c>
      <c r="I84" s="53">
        <f t="shared" si="14"/>
        <v>7.1055729514689081E-2</v>
      </c>
      <c r="J84" s="53">
        <f t="shared" si="14"/>
        <v>6.7012122527828968E-2</v>
      </c>
      <c r="K84" s="53">
        <f t="shared" si="14"/>
        <v>6.3349695696846786E-2</v>
      </c>
      <c r="L84" s="53">
        <f t="shared" si="14"/>
        <v>6.9576436320348461E-2</v>
      </c>
      <c r="M84" s="53">
        <f t="shared" si="14"/>
        <v>6.9570984191880805E-2</v>
      </c>
      <c r="N84" s="53">
        <f t="shared" si="14"/>
        <v>6.67100362312055E-2</v>
      </c>
      <c r="O84" s="53">
        <f t="shared" si="14"/>
        <v>6.3373409094432773E-2</v>
      </c>
      <c r="P84" s="53">
        <f t="shared" si="14"/>
        <v>5.4463583932751101E-2</v>
      </c>
      <c r="Q84" s="53">
        <f t="shared" si="1"/>
        <v>5.2147518054426772E-2</v>
      </c>
      <c r="R84" s="53">
        <f t="shared" ref="Q84:AD90" si="18">R12/R$66</f>
        <v>5.379664696180058E-2</v>
      </c>
      <c r="S84" s="53">
        <f t="shared" si="18"/>
        <v>4.761676024181994E-2</v>
      </c>
      <c r="T84" s="53">
        <f t="shared" si="18"/>
        <v>5.0684993271566149E-2</v>
      </c>
      <c r="U84" s="53">
        <f t="shared" si="18"/>
        <v>5.5506270557762707E-2</v>
      </c>
      <c r="V84" s="53">
        <f t="shared" si="18"/>
        <v>5.9667756541618301E-2</v>
      </c>
      <c r="W84" s="53">
        <f t="shared" si="18"/>
        <v>6.2149370100569E-2</v>
      </c>
      <c r="X84" s="53">
        <f t="shared" si="18"/>
        <v>7.7412126057946312E-2</v>
      </c>
      <c r="Y84" s="53">
        <f t="shared" si="18"/>
        <v>7.1541476303080845E-2</v>
      </c>
      <c r="Z84" s="53">
        <f t="shared" si="18"/>
        <v>6.5548358983767138E-2</v>
      </c>
      <c r="AA84" s="53">
        <f t="shared" si="18"/>
        <v>6.1852364962655663E-2</v>
      </c>
      <c r="AB84" s="53">
        <f t="shared" si="18"/>
        <v>6.7952906200732341E-2</v>
      </c>
      <c r="AC84" s="53">
        <f t="shared" si="18"/>
        <v>7.2509172372371922E-2</v>
      </c>
      <c r="AD84" s="53">
        <f t="shared" si="18"/>
        <v>7.2903409515154158E-2</v>
      </c>
      <c r="AE84" s="53">
        <f t="shared" ref="AE84:AF84" si="19">AE12/AE$66</f>
        <v>7.6454998024545542E-2</v>
      </c>
      <c r="AF84" s="53">
        <f t="shared" si="19"/>
        <v>8.2152277203841245E-2</v>
      </c>
      <c r="AG84" s="53">
        <f t="shared" ref="AG84" si="20">AG12/AG$66</f>
        <v>8.8362612279392919E-2</v>
      </c>
      <c r="AH84" s="53">
        <f t="shared" ref="AH84:AK84" si="21">AH12/AH$66</f>
        <v>8.7476630594320967E-2</v>
      </c>
      <c r="AI84" s="53">
        <f t="shared" si="21"/>
        <v>8.3894580321629872E-2</v>
      </c>
      <c r="AJ84" s="53">
        <f t="shared" si="21"/>
        <v>8.3121563414284186E-2</v>
      </c>
      <c r="AK84" s="53">
        <f t="shared" si="21"/>
        <v>8.3219644067185808E-2</v>
      </c>
    </row>
    <row r="85" spans="1:37" s="11" customFormat="1" x14ac:dyDescent="0.35">
      <c r="A85" s="4"/>
      <c r="B85" s="4" t="s">
        <v>9</v>
      </c>
      <c r="C85" s="4"/>
      <c r="D85" s="53">
        <f t="shared" si="14"/>
        <v>6.9796282407308622E-3</v>
      </c>
      <c r="E85" s="53">
        <f t="shared" si="14"/>
        <v>5.2112587346759233E-3</v>
      </c>
      <c r="F85" s="53">
        <f t="shared" si="14"/>
        <v>5.7543181121235852E-3</v>
      </c>
      <c r="G85" s="53">
        <f t="shared" si="14"/>
        <v>4.9968614211676424E-3</v>
      </c>
      <c r="H85" s="53">
        <f t="shared" si="14"/>
        <v>3.7991189411485716E-3</v>
      </c>
      <c r="I85" s="53">
        <f t="shared" si="14"/>
        <v>3.4554349504252462E-3</v>
      </c>
      <c r="J85" s="53">
        <f t="shared" si="14"/>
        <v>3.1710300905198889E-3</v>
      </c>
      <c r="K85" s="53">
        <f t="shared" si="14"/>
        <v>3.0330269591212905E-3</v>
      </c>
      <c r="L85" s="53">
        <f t="shared" si="14"/>
        <v>1.9764350059801932E-3</v>
      </c>
      <c r="M85" s="53">
        <f t="shared" si="14"/>
        <v>4.7204851617739926E-3</v>
      </c>
      <c r="N85" s="53">
        <f t="shared" si="14"/>
        <v>6.1307569292727024E-3</v>
      </c>
      <c r="O85" s="53">
        <f t="shared" si="14"/>
        <v>2.6724171986572585E-3</v>
      </c>
      <c r="P85" s="53">
        <f t="shared" si="14"/>
        <v>5.7316454041874212E-5</v>
      </c>
      <c r="Q85" s="53">
        <f t="shared" si="18"/>
        <v>4.20854667224103E-5</v>
      </c>
      <c r="R85" s="53">
        <f t="shared" si="18"/>
        <v>2.5491016875513339E-6</v>
      </c>
      <c r="S85" s="53">
        <f t="shared" si="18"/>
        <v>1.0021755355513443E-5</v>
      </c>
      <c r="T85" s="53">
        <f t="shared" si="18"/>
        <v>3.1316056557405906E-6</v>
      </c>
      <c r="U85" s="53">
        <f t="shared" si="18"/>
        <v>3.4206830417418998E-7</v>
      </c>
      <c r="V85" s="53">
        <f t="shared" si="18"/>
        <v>1.7889710309609296E-4</v>
      </c>
      <c r="W85" s="53">
        <f t="shared" si="18"/>
        <v>6.2369213921930635E-4</v>
      </c>
      <c r="X85" s="53">
        <f t="shared" si="18"/>
        <v>1.0368048911127293E-3</v>
      </c>
      <c r="Y85" s="53">
        <f t="shared" si="18"/>
        <v>1.2181735170686834E-3</v>
      </c>
      <c r="Z85" s="53">
        <f t="shared" si="18"/>
        <v>1.4635015739715295E-3</v>
      </c>
      <c r="AA85" s="53">
        <f t="shared" si="18"/>
        <v>7.5563833029337352E-3</v>
      </c>
      <c r="AB85" s="53">
        <f t="shared" si="18"/>
        <v>1.8704042640732047E-3</v>
      </c>
      <c r="AC85" s="53">
        <f t="shared" si="18"/>
        <v>2.7492493233545819E-3</v>
      </c>
      <c r="AD85" s="53">
        <f t="shared" si="18"/>
        <v>0</v>
      </c>
      <c r="AE85" s="53">
        <f t="shared" ref="AE85:AF85" si="22">AE13/AE$66</f>
        <v>0</v>
      </c>
      <c r="AF85" s="53">
        <f t="shared" si="22"/>
        <v>0</v>
      </c>
      <c r="AG85" s="53">
        <f t="shared" ref="AG85" si="23">AG13/AG$66</f>
        <v>0</v>
      </c>
      <c r="AH85" s="53">
        <f t="shared" ref="AH85:AK85" si="24">AH13/AH$66</f>
        <v>0</v>
      </c>
      <c r="AI85" s="53">
        <f t="shared" si="24"/>
        <v>0</v>
      </c>
      <c r="AJ85" s="53">
        <f t="shared" si="24"/>
        <v>0</v>
      </c>
      <c r="AK85" s="53">
        <f t="shared" si="24"/>
        <v>0</v>
      </c>
    </row>
    <row r="86" spans="1:37" s="11" customFormat="1" x14ac:dyDescent="0.35">
      <c r="A86" s="4"/>
      <c r="B86" s="4" t="s">
        <v>10</v>
      </c>
      <c r="C86" s="4"/>
      <c r="D86" s="53">
        <f t="shared" si="14"/>
        <v>0</v>
      </c>
      <c r="E86" s="53">
        <f t="shared" si="14"/>
        <v>0</v>
      </c>
      <c r="F86" s="53">
        <f t="shared" si="14"/>
        <v>0</v>
      </c>
      <c r="G86" s="53">
        <f t="shared" si="14"/>
        <v>0</v>
      </c>
      <c r="H86" s="53">
        <f t="shared" si="14"/>
        <v>0</v>
      </c>
      <c r="I86" s="53">
        <f t="shared" si="14"/>
        <v>0</v>
      </c>
      <c r="J86" s="53">
        <f t="shared" si="14"/>
        <v>0</v>
      </c>
      <c r="K86" s="53">
        <f t="shared" si="14"/>
        <v>0</v>
      </c>
      <c r="L86" s="53">
        <f t="shared" si="14"/>
        <v>0</v>
      </c>
      <c r="M86" s="53">
        <f t="shared" si="14"/>
        <v>0</v>
      </c>
      <c r="N86" s="53">
        <f t="shared" si="14"/>
        <v>1.7601818724979667E-3</v>
      </c>
      <c r="O86" s="53">
        <f t="shared" si="14"/>
        <v>4.2450611071060676E-3</v>
      </c>
      <c r="P86" s="53">
        <f t="shared" si="14"/>
        <v>1.502530448218474E-3</v>
      </c>
      <c r="Q86" s="53">
        <f t="shared" si="18"/>
        <v>1.1844405056404472E-3</v>
      </c>
      <c r="R86" s="53">
        <f t="shared" si="18"/>
        <v>2.9872878403444303E-3</v>
      </c>
      <c r="S86" s="53">
        <f t="shared" si="18"/>
        <v>1.1114487486554366E-3</v>
      </c>
      <c r="T86" s="53">
        <f t="shared" si="18"/>
        <v>1.1905326377806341E-3</v>
      </c>
      <c r="U86" s="53">
        <f t="shared" si="18"/>
        <v>1.5411521020365316E-3</v>
      </c>
      <c r="V86" s="53">
        <f t="shared" si="18"/>
        <v>1.3437404019539391E-3</v>
      </c>
      <c r="W86" s="53">
        <f t="shared" si="18"/>
        <v>1.225658339748839E-3</v>
      </c>
      <c r="X86" s="53">
        <f t="shared" si="18"/>
        <v>3.6610986273508616E-3</v>
      </c>
      <c r="Y86" s="53">
        <f t="shared" si="18"/>
        <v>3.6540287222472621E-3</v>
      </c>
      <c r="Z86" s="53">
        <f t="shared" si="18"/>
        <v>3.2351508127706203E-3</v>
      </c>
      <c r="AA86" s="53">
        <f t="shared" si="18"/>
        <v>3.9459298824513577E-4</v>
      </c>
      <c r="AB86" s="53">
        <f t="shared" si="18"/>
        <v>6.5343653492917251E-5</v>
      </c>
      <c r="AC86" s="53">
        <f t="shared" si="18"/>
        <v>2.3417198620672352E-3</v>
      </c>
      <c r="AD86" s="53">
        <f t="shared" si="18"/>
        <v>2.4372206401660256E-3</v>
      </c>
      <c r="AE86" s="53">
        <f t="shared" ref="AE86:AF86" si="25">AE14/AE$66</f>
        <v>1.9174375382221254E-3</v>
      </c>
      <c r="AF86" s="53">
        <f t="shared" si="25"/>
        <v>7.7785907480187801E-4</v>
      </c>
      <c r="AG86" s="53">
        <f t="shared" ref="AG86" si="26">AG14/AG$66</f>
        <v>2.1931195335598585E-3</v>
      </c>
      <c r="AH86" s="53">
        <f t="shared" ref="AH86:AK86" si="27">AH14/AH$66</f>
        <v>9.9412018538166582E-3</v>
      </c>
      <c r="AI86" s="53">
        <f t="shared" si="27"/>
        <v>5.9915269484948571E-4</v>
      </c>
      <c r="AJ86" s="53">
        <f t="shared" si="27"/>
        <v>6.9439133110846209E-5</v>
      </c>
      <c r="AK86" s="53">
        <f t="shared" si="27"/>
        <v>6.5582971682602933E-5</v>
      </c>
    </row>
    <row r="87" spans="1:37" s="11" customFormat="1" x14ac:dyDescent="0.35">
      <c r="A87" s="4"/>
      <c r="B87" s="4" t="s">
        <v>11</v>
      </c>
      <c r="C87" s="4"/>
      <c r="D87" s="53">
        <f t="shared" si="14"/>
        <v>6.8502366501160553E-2</v>
      </c>
      <c r="E87" s="53">
        <f t="shared" si="14"/>
        <v>8.2090170491714465E-2</v>
      </c>
      <c r="F87" s="53">
        <f t="shared" si="14"/>
        <v>7.8496130809171838E-2</v>
      </c>
      <c r="G87" s="53">
        <f t="shared" si="14"/>
        <v>7.9209009678304049E-2</v>
      </c>
      <c r="H87" s="53">
        <f t="shared" si="14"/>
        <v>7.202528900746219E-2</v>
      </c>
      <c r="I87" s="53">
        <f t="shared" si="14"/>
        <v>6.7600294564263821E-2</v>
      </c>
      <c r="J87" s="53">
        <f t="shared" si="14"/>
        <v>6.384109243730908E-2</v>
      </c>
      <c r="K87" s="53">
        <f t="shared" si="14"/>
        <v>6.0316668737725503E-2</v>
      </c>
      <c r="L87" s="53">
        <f t="shared" si="14"/>
        <v>6.7600001314368274E-2</v>
      </c>
      <c r="M87" s="53">
        <f t="shared" si="14"/>
        <v>6.4850499030106812E-2</v>
      </c>
      <c r="N87" s="53">
        <f t="shared" si="14"/>
        <v>5.8819097429434829E-2</v>
      </c>
      <c r="O87" s="53">
        <f t="shared" si="14"/>
        <v>5.6455930788669451E-2</v>
      </c>
      <c r="P87" s="53">
        <f t="shared" si="14"/>
        <v>5.2903737030490755E-2</v>
      </c>
      <c r="Q87" s="53">
        <f t="shared" si="18"/>
        <v>5.0920992082063923E-2</v>
      </c>
      <c r="R87" s="53">
        <f t="shared" si="18"/>
        <v>5.0806810019768604E-2</v>
      </c>
      <c r="S87" s="53">
        <f t="shared" si="18"/>
        <v>4.649528973780899E-2</v>
      </c>
      <c r="T87" s="53">
        <f t="shared" si="18"/>
        <v>4.9491329028129777E-2</v>
      </c>
      <c r="U87" s="53">
        <f t="shared" si="18"/>
        <v>5.3964776387421996E-2</v>
      </c>
      <c r="V87" s="53">
        <f t="shared" si="18"/>
        <v>5.8145119036568264E-2</v>
      </c>
      <c r="W87" s="53">
        <f t="shared" si="18"/>
        <v>6.030001962160085E-2</v>
      </c>
      <c r="X87" s="53">
        <f t="shared" si="18"/>
        <v>7.2714222539482717E-2</v>
      </c>
      <c r="Y87" s="53">
        <f t="shared" si="18"/>
        <v>6.6669274063764897E-2</v>
      </c>
      <c r="Z87" s="53">
        <f t="shared" si="18"/>
        <v>6.0849706597024988E-2</v>
      </c>
      <c r="AA87" s="53">
        <f t="shared" si="18"/>
        <v>5.3901388671476792E-2</v>
      </c>
      <c r="AB87" s="53">
        <f t="shared" si="18"/>
        <v>6.6017158283166219E-2</v>
      </c>
      <c r="AC87" s="53">
        <f t="shared" si="18"/>
        <v>6.7418203186950104E-2</v>
      </c>
      <c r="AD87" s="53">
        <f t="shared" si="18"/>
        <v>7.0466188874988123E-2</v>
      </c>
      <c r="AE87" s="53">
        <f t="shared" ref="AE87:AF87" si="28">AE15/AE$66</f>
        <v>7.4537560486323415E-2</v>
      </c>
      <c r="AF87" s="53">
        <f t="shared" si="28"/>
        <v>8.1374418129039366E-2</v>
      </c>
      <c r="AG87" s="53">
        <f t="shared" ref="AG87" si="29">AG15/AG$66</f>
        <v>8.6169492745833048E-2</v>
      </c>
      <c r="AH87" s="53">
        <f t="shared" ref="AH87:AK87" si="30">AH15/AH$66</f>
        <v>7.75354287405043E-2</v>
      </c>
      <c r="AI87" s="53">
        <f t="shared" si="30"/>
        <v>8.3295427626780397E-2</v>
      </c>
      <c r="AJ87" s="53">
        <f t="shared" si="30"/>
        <v>8.305212428117334E-2</v>
      </c>
      <c r="AK87" s="53">
        <f t="shared" si="30"/>
        <v>8.3154061095503204E-2</v>
      </c>
    </row>
    <row r="88" spans="1:37" s="11" customFormat="1" x14ac:dyDescent="0.35">
      <c r="A88" s="4"/>
      <c r="B88" s="22" t="s">
        <v>12</v>
      </c>
      <c r="C88" s="4"/>
      <c r="D88" s="53">
        <f t="shared" si="14"/>
        <v>1.5173789396840925E-2</v>
      </c>
      <c r="E88" s="53">
        <f t="shared" si="14"/>
        <v>1.2821139958957513E-2</v>
      </c>
      <c r="F88" s="53">
        <f t="shared" si="14"/>
        <v>8.642509323040011E-3</v>
      </c>
      <c r="G88" s="53">
        <f t="shared" si="14"/>
        <v>7.3189166358299685E-3</v>
      </c>
      <c r="H88" s="53">
        <f t="shared" si="14"/>
        <v>7.7893686230362932E-3</v>
      </c>
      <c r="I88" s="53">
        <f t="shared" si="14"/>
        <v>8.0827565504525255E-3</v>
      </c>
      <c r="J88" s="53">
        <f t="shared" si="14"/>
        <v>7.1893094987834603E-3</v>
      </c>
      <c r="K88" s="53">
        <f t="shared" si="14"/>
        <v>8.9732823604361349E-3</v>
      </c>
      <c r="L88" s="53">
        <f t="shared" si="14"/>
        <v>1.014254941344922E-2</v>
      </c>
      <c r="M88" s="53">
        <f t="shared" si="14"/>
        <v>5.2684317902520665E-3</v>
      </c>
      <c r="N88" s="53">
        <f t="shared" si="14"/>
        <v>3.7505772922677445E-3</v>
      </c>
      <c r="O88" s="53">
        <f t="shared" si="14"/>
        <v>4.4028927898151883E-3</v>
      </c>
      <c r="P88" s="53">
        <f t="shared" si="14"/>
        <v>2.9282824350161016E-3</v>
      </c>
      <c r="Q88" s="53">
        <f t="shared" si="18"/>
        <v>2.823661348043622E-3</v>
      </c>
      <c r="R88" s="53">
        <f t="shared" si="18"/>
        <v>2.7425518693464583E-3</v>
      </c>
      <c r="S88" s="53">
        <f t="shared" si="18"/>
        <v>1.2912299369940473E-3</v>
      </c>
      <c r="T88" s="53">
        <f t="shared" si="18"/>
        <v>1.4381301711359985E-3</v>
      </c>
      <c r="U88" s="53">
        <f t="shared" si="18"/>
        <v>1.3100124446137798E-3</v>
      </c>
      <c r="V88" s="53">
        <f t="shared" si="18"/>
        <v>1.1855494314841797E-3</v>
      </c>
      <c r="W88" s="53">
        <f t="shared" si="18"/>
        <v>1.1038306066446752E-5</v>
      </c>
      <c r="X88" s="53">
        <f t="shared" si="18"/>
        <v>6.0900689004857641E-7</v>
      </c>
      <c r="Y88" s="53">
        <f t="shared" si="18"/>
        <v>0</v>
      </c>
      <c r="Z88" s="53">
        <f t="shared" si="18"/>
        <v>0</v>
      </c>
      <c r="AA88" s="53">
        <f t="shared" si="18"/>
        <v>0</v>
      </c>
      <c r="AB88" s="53">
        <f t="shared" si="18"/>
        <v>2.5217039456986882E-5</v>
      </c>
      <c r="AC88" s="53">
        <f t="shared" si="18"/>
        <v>0</v>
      </c>
      <c r="AD88" s="53">
        <f t="shared" si="18"/>
        <v>0</v>
      </c>
      <c r="AE88" s="53">
        <f t="shared" ref="AE88:AF88" si="31">AE16/AE$66</f>
        <v>0</v>
      </c>
      <c r="AF88" s="53">
        <f t="shared" si="31"/>
        <v>0</v>
      </c>
      <c r="AG88" s="53">
        <f t="shared" ref="AG88" si="32">AG16/AG$66</f>
        <v>0</v>
      </c>
      <c r="AH88" s="53">
        <f t="shared" ref="AH88:AK88" si="33">AH16/AH$66</f>
        <v>0</v>
      </c>
      <c r="AI88" s="53">
        <f t="shared" si="33"/>
        <v>0</v>
      </c>
      <c r="AJ88" s="53">
        <f t="shared" si="33"/>
        <v>0</v>
      </c>
      <c r="AK88" s="53">
        <f t="shared" si="33"/>
        <v>4.0079468569271153E-5</v>
      </c>
    </row>
    <row r="89" spans="1:37" s="11" customFormat="1" x14ac:dyDescent="0.35">
      <c r="A89" s="4"/>
      <c r="B89" s="4"/>
      <c r="C89" s="4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s="18" customFormat="1" x14ac:dyDescent="0.35">
      <c r="A90" s="2" t="s">
        <v>13</v>
      </c>
      <c r="B90" s="2"/>
      <c r="C90" s="2"/>
      <c r="D90" s="54">
        <f t="shared" ref="D90:P90" si="34">D18/D$66</f>
        <v>-5.3520627411231612E-2</v>
      </c>
      <c r="E90" s="54">
        <f t="shared" si="34"/>
        <v>-6.9338837319438934E-2</v>
      </c>
      <c r="F90" s="54">
        <f t="shared" si="34"/>
        <v>-6.3287178451276599E-2</v>
      </c>
      <c r="G90" s="54">
        <f t="shared" si="34"/>
        <v>-6.6845028607236123E-2</v>
      </c>
      <c r="H90" s="54">
        <f t="shared" si="34"/>
        <v>-6.3118524667973394E-2</v>
      </c>
      <c r="I90" s="54">
        <f t="shared" si="34"/>
        <v>-6.1677894948501698E-2</v>
      </c>
      <c r="J90" s="54">
        <f t="shared" si="34"/>
        <v>-5.8729507402727636E-2</v>
      </c>
      <c r="K90" s="54">
        <f t="shared" si="34"/>
        <v>-5.7885674699286439E-2</v>
      </c>
      <c r="L90" s="54">
        <f t="shared" si="34"/>
        <v>-6.6344303903060522E-2</v>
      </c>
      <c r="M90" s="54">
        <f t="shared" si="34"/>
        <v>-6.2674236262340144E-2</v>
      </c>
      <c r="N90" s="54">
        <f t="shared" si="34"/>
        <v>-5.9922509244136613E-2</v>
      </c>
      <c r="O90" s="54">
        <f t="shared" si="34"/>
        <v>-5.8314124333800767E-2</v>
      </c>
      <c r="P90" s="54">
        <f t="shared" si="34"/>
        <v>-4.5731328374740442E-2</v>
      </c>
      <c r="Q90" s="54">
        <f t="shared" si="18"/>
        <v>-3.8486731493283417E-2</v>
      </c>
      <c r="R90" s="54">
        <f t="shared" ref="R90:AD90" si="35">R18/R$66</f>
        <v>-3.661091873476692E-2</v>
      </c>
      <c r="S90" s="54">
        <f t="shared" si="35"/>
        <v>-3.2756795601384427E-2</v>
      </c>
      <c r="T90" s="54">
        <f t="shared" si="35"/>
        <v>-3.3217083921699364E-2</v>
      </c>
      <c r="U90" s="54">
        <f t="shared" si="35"/>
        <v>-2.7326775812442933E-2</v>
      </c>
      <c r="V90" s="54">
        <f t="shared" si="35"/>
        <v>-1.5731981659498375E-2</v>
      </c>
      <c r="W90" s="54">
        <f t="shared" si="35"/>
        <v>9.0550836697673668E-3</v>
      </c>
      <c r="X90" s="54">
        <f t="shared" si="35"/>
        <v>1.4769492917813553E-2</v>
      </c>
      <c r="Y90" s="54">
        <f t="shared" si="35"/>
        <v>2.8601843414095676E-2</v>
      </c>
      <c r="Z90" s="54">
        <f t="shared" si="35"/>
        <v>4.5774388186194843E-2</v>
      </c>
      <c r="AA90" s="54">
        <f t="shared" si="35"/>
        <v>6.4414634769430282E-2</v>
      </c>
      <c r="AB90" s="54">
        <f t="shared" si="35"/>
        <v>7.4013905436680558E-2</v>
      </c>
      <c r="AC90" s="54">
        <f t="shared" si="35"/>
        <v>0.10121036122336019</v>
      </c>
      <c r="AD90" s="54">
        <f t="shared" si="35"/>
        <v>0.12209340825348973</v>
      </c>
      <c r="AE90" s="54">
        <f t="shared" ref="AE90:AF90" si="36">AE18/AE$66</f>
        <v>0.13040497483742208</v>
      </c>
      <c r="AF90" s="54">
        <f t="shared" si="36"/>
        <v>0.14285994228464388</v>
      </c>
      <c r="AG90" s="54">
        <f t="shared" ref="AG90:AK90" si="37">AG18/AG$66</f>
        <v>0.1604895555297573</v>
      </c>
      <c r="AH90" s="54">
        <f t="shared" si="37"/>
        <v>0.14863127258504852</v>
      </c>
      <c r="AI90" s="54">
        <f t="shared" si="37"/>
        <v>0.16067310264262313</v>
      </c>
      <c r="AJ90" s="54">
        <f t="shared" si="37"/>
        <v>0.16989017042791729</v>
      </c>
      <c r="AK90" s="54">
        <f t="shared" si="37"/>
        <v>0.18231191259187299</v>
      </c>
    </row>
    <row r="91" spans="1:37" s="11" customFormat="1" x14ac:dyDescent="0.35">
      <c r="A91" s="8"/>
      <c r="B91" s="8"/>
      <c r="C91" s="8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</row>
    <row r="92" spans="1:37" s="18" customFormat="1" x14ac:dyDescent="0.35">
      <c r="A92" s="2" t="s">
        <v>14</v>
      </c>
      <c r="B92" s="2"/>
      <c r="C92" s="2"/>
      <c r="D92" s="54">
        <f>D20*D$67/D$66</f>
        <v>0.33652641034617575</v>
      </c>
      <c r="E92" s="54">
        <f t="shared" ref="E92:AD97" si="38">E20*E$67/E$66</f>
        <v>0.27629082194914595</v>
      </c>
      <c r="F92" s="54">
        <f t="shared" si="38"/>
        <v>0.25324637915627718</v>
      </c>
      <c r="G92" s="54">
        <f t="shared" si="38"/>
        <v>0.20301825143934613</v>
      </c>
      <c r="H92" s="54">
        <f t="shared" si="38"/>
        <v>0.15322790580037782</v>
      </c>
      <c r="I92" s="54">
        <f t="shared" si="38"/>
        <v>0.12838417026293292</v>
      </c>
      <c r="J92" s="54">
        <f t="shared" si="38"/>
        <v>0.11232630722352699</v>
      </c>
      <c r="K92" s="54">
        <f t="shared" si="38"/>
        <v>0.10671566068175373</v>
      </c>
      <c r="L92" s="54">
        <f t="shared" si="38"/>
        <v>0.11939538827271451</v>
      </c>
      <c r="M92" s="54">
        <f t="shared" si="38"/>
        <v>0.1192912203264906</v>
      </c>
      <c r="N92" s="54">
        <f t="shared" si="38"/>
        <v>0.13294273785689728</v>
      </c>
      <c r="O92" s="54">
        <f t="shared" si="38"/>
        <v>0.14099111915215146</v>
      </c>
      <c r="P92" s="54">
        <f t="shared" si="38"/>
        <v>0.11406964026683815</v>
      </c>
      <c r="Q92" s="54">
        <f t="shared" si="38"/>
        <v>8.6656201010276032E-2</v>
      </c>
      <c r="R92" s="54">
        <f t="shared" si="38"/>
        <v>5.0467924848437866E-2</v>
      </c>
      <c r="S92" s="54">
        <f t="shared" si="38"/>
        <v>3.4072781807243137E-2</v>
      </c>
      <c r="T92" s="54">
        <f t="shared" si="38"/>
        <v>2.0106563325150848E-2</v>
      </c>
      <c r="U92" s="54">
        <f t="shared" si="38"/>
        <v>1.9670383746612022E-2</v>
      </c>
      <c r="V92" s="54">
        <f t="shared" si="38"/>
        <v>1.3327939993664934E-2</v>
      </c>
      <c r="W92" s="54">
        <f t="shared" si="38"/>
        <v>1.4857785563053187E-2</v>
      </c>
      <c r="X92" s="54">
        <f t="shared" si="38"/>
        <v>1.9086667249831539E-2</v>
      </c>
      <c r="Y92" s="54">
        <f t="shared" si="38"/>
        <v>1.9247410633347468E-2</v>
      </c>
      <c r="Z92" s="54">
        <f t="shared" si="38"/>
        <v>1.6517892070354829E-2</v>
      </c>
      <c r="AA92" s="54">
        <f t="shared" si="38"/>
        <v>2.3930483034877929E-2</v>
      </c>
      <c r="AB92" s="54">
        <f t="shared" si="38"/>
        <v>3.175456838184823E-2</v>
      </c>
      <c r="AC92" s="54">
        <f t="shared" si="38"/>
        <v>3.7285514793944943E-2</v>
      </c>
      <c r="AD92" s="54">
        <f t="shared" si="38"/>
        <v>4.1519570770771737E-2</v>
      </c>
      <c r="AE92" s="54">
        <f t="shared" ref="AE92:AF92" si="39">AE20*AE$67/AE$66</f>
        <v>5.1120304143431584E-2</v>
      </c>
      <c r="AF92" s="54">
        <f t="shared" si="39"/>
        <v>5.8282831001891876E-2</v>
      </c>
      <c r="AG92" s="54">
        <f t="shared" ref="AG92:AK92" si="40">AG20*AG$67/AG$66</f>
        <v>7.4948844160149158E-2</v>
      </c>
      <c r="AH92" s="54">
        <f t="shared" si="40"/>
        <v>0.12815180101856197</v>
      </c>
      <c r="AI92" s="54">
        <f t="shared" si="40"/>
        <v>0.13450562334928942</v>
      </c>
      <c r="AJ92" s="54">
        <f t="shared" si="40"/>
        <v>0.14114017182426558</v>
      </c>
      <c r="AK92" s="54">
        <f t="shared" si="40"/>
        <v>0.15092838738525871</v>
      </c>
    </row>
    <row r="93" spans="1:37" s="11" customFormat="1" x14ac:dyDescent="0.35">
      <c r="A93" s="4"/>
      <c r="B93" s="4" t="s">
        <v>16</v>
      </c>
      <c r="C93" s="4"/>
      <c r="D93" s="53">
        <f t="shared" ref="D93:Q101" si="41">D21*D$67/D$66</f>
        <v>0.17502686273511026</v>
      </c>
      <c r="E93" s="53">
        <f t="shared" si="41"/>
        <v>0.14542046645793771</v>
      </c>
      <c r="F93" s="53">
        <f t="shared" si="41"/>
        <v>0.14008022812446966</v>
      </c>
      <c r="G93" s="53">
        <f t="shared" si="41"/>
        <v>0.11233966620721979</v>
      </c>
      <c r="H93" s="53">
        <f t="shared" si="41"/>
        <v>9.7488747120425698E-2</v>
      </c>
      <c r="I93" s="53">
        <f t="shared" si="41"/>
        <v>8.7417669423917155E-2</v>
      </c>
      <c r="J93" s="53">
        <f t="shared" si="41"/>
        <v>8.140668601756991E-2</v>
      </c>
      <c r="K93" s="53">
        <f t="shared" si="41"/>
        <v>7.5822938595447614E-2</v>
      </c>
      <c r="L93" s="53">
        <f t="shared" si="41"/>
        <v>8.1041679796480623E-2</v>
      </c>
      <c r="M93" s="53">
        <f t="shared" si="41"/>
        <v>8.4287153887982608E-2</v>
      </c>
      <c r="N93" s="53">
        <f t="shared" si="41"/>
        <v>8.9479899478745517E-2</v>
      </c>
      <c r="O93" s="53">
        <f t="shared" si="41"/>
        <v>8.6017866116376976E-2</v>
      </c>
      <c r="P93" s="53">
        <f t="shared" si="41"/>
        <v>6.0789119730789556E-2</v>
      </c>
      <c r="Q93" s="53">
        <f t="shared" si="41"/>
        <v>4.0778778507280296E-2</v>
      </c>
      <c r="R93" s="53">
        <f t="shared" si="38"/>
        <v>1.8679287360921209E-2</v>
      </c>
      <c r="S93" s="53">
        <f t="shared" si="38"/>
        <v>6.7467291413972593E-3</v>
      </c>
      <c r="T93" s="53">
        <f t="shared" si="38"/>
        <v>0</v>
      </c>
      <c r="U93" s="53">
        <f t="shared" si="38"/>
        <v>0</v>
      </c>
      <c r="V93" s="53">
        <f t="shared" si="38"/>
        <v>0</v>
      </c>
      <c r="W93" s="53">
        <f t="shared" si="38"/>
        <v>0</v>
      </c>
      <c r="X93" s="53">
        <f t="shared" si="38"/>
        <v>0</v>
      </c>
      <c r="Y93" s="53">
        <f t="shared" si="38"/>
        <v>0</v>
      </c>
      <c r="Z93" s="53">
        <f t="shared" si="38"/>
        <v>0</v>
      </c>
      <c r="AA93" s="53">
        <f t="shared" si="38"/>
        <v>0</v>
      </c>
      <c r="AB93" s="53">
        <f t="shared" si="38"/>
        <v>0</v>
      </c>
      <c r="AC93" s="53">
        <f t="shared" si="38"/>
        <v>0</v>
      </c>
      <c r="AD93" s="53">
        <f t="shared" si="38"/>
        <v>0</v>
      </c>
      <c r="AE93" s="53">
        <f t="shared" ref="AE93:AF93" si="42">AE21*AE$67/AE$66</f>
        <v>0</v>
      </c>
      <c r="AF93" s="53">
        <f t="shared" si="42"/>
        <v>0</v>
      </c>
      <c r="AG93" s="53">
        <f t="shared" ref="AG93" si="43">AG21*AG$67/AG$66</f>
        <v>0</v>
      </c>
      <c r="AH93" s="53">
        <f t="shared" ref="AH93:AK93" si="44">AH21*AH$67/AH$66</f>
        <v>0</v>
      </c>
      <c r="AI93" s="53">
        <f t="shared" si="44"/>
        <v>0</v>
      </c>
      <c r="AJ93" s="53">
        <f t="shared" si="44"/>
        <v>0</v>
      </c>
      <c r="AK93" s="53">
        <f t="shared" si="44"/>
        <v>0</v>
      </c>
    </row>
    <row r="94" spans="1:37" s="11" customFormat="1" x14ac:dyDescent="0.35">
      <c r="A94" s="4"/>
      <c r="B94" s="4" t="s">
        <v>17</v>
      </c>
      <c r="C94" s="4"/>
      <c r="D94" s="53">
        <f t="shared" si="41"/>
        <v>0.16149954761106555</v>
      </c>
      <c r="E94" s="53">
        <f t="shared" si="38"/>
        <v>0.13087035549120818</v>
      </c>
      <c r="F94" s="53">
        <f t="shared" si="38"/>
        <v>0.11316615103180758</v>
      </c>
      <c r="G94" s="53">
        <f t="shared" si="38"/>
        <v>9.0678585232126338E-2</v>
      </c>
      <c r="H94" s="53">
        <f t="shared" si="38"/>
        <v>5.5739158679952161E-2</v>
      </c>
      <c r="I94" s="53">
        <f t="shared" si="38"/>
        <v>4.0966500839015749E-2</v>
      </c>
      <c r="J94" s="53">
        <f t="shared" si="38"/>
        <v>3.0919621205957086E-2</v>
      </c>
      <c r="K94" s="53">
        <f t="shared" si="38"/>
        <v>3.0892722086306116E-2</v>
      </c>
      <c r="L94" s="53">
        <f t="shared" si="38"/>
        <v>3.8353708476233886E-2</v>
      </c>
      <c r="M94" s="53">
        <f t="shared" si="38"/>
        <v>3.5004066438507987E-2</v>
      </c>
      <c r="N94" s="53">
        <f t="shared" si="38"/>
        <v>4.3462838378151743E-2</v>
      </c>
      <c r="O94" s="53">
        <f t="shared" si="38"/>
        <v>5.497325303577448E-2</v>
      </c>
      <c r="P94" s="53">
        <f t="shared" si="38"/>
        <v>5.3280520536048585E-2</v>
      </c>
      <c r="Q94" s="53">
        <f t="shared" si="38"/>
        <v>4.5877422502995736E-2</v>
      </c>
      <c r="R94" s="53">
        <f t="shared" si="38"/>
        <v>3.1788637487516661E-2</v>
      </c>
      <c r="S94" s="53">
        <f t="shared" si="38"/>
        <v>2.7326052665845882E-2</v>
      </c>
      <c r="T94" s="53">
        <f t="shared" si="38"/>
        <v>2.0106563325150848E-2</v>
      </c>
      <c r="U94" s="53">
        <f t="shared" si="38"/>
        <v>1.9670383746612022E-2</v>
      </c>
      <c r="V94" s="53">
        <f t="shared" si="38"/>
        <v>1.3327939993664934E-2</v>
      </c>
      <c r="W94" s="53">
        <f t="shared" si="38"/>
        <v>1.4857785563053187E-2</v>
      </c>
      <c r="X94" s="53">
        <f t="shared" si="38"/>
        <v>1.9086667249831539E-2</v>
      </c>
      <c r="Y94" s="53">
        <f t="shared" si="38"/>
        <v>1.9247410633347468E-2</v>
      </c>
      <c r="Z94" s="53">
        <f t="shared" si="38"/>
        <v>1.6517892070354829E-2</v>
      </c>
      <c r="AA94" s="53">
        <f t="shared" si="38"/>
        <v>2.3930483034877929E-2</v>
      </c>
      <c r="AB94" s="53">
        <f t="shared" si="38"/>
        <v>3.175456838184823E-2</v>
      </c>
      <c r="AC94" s="53">
        <f t="shared" si="38"/>
        <v>3.7285514793944943E-2</v>
      </c>
      <c r="AD94" s="53">
        <f t="shared" si="38"/>
        <v>4.1519570770771737E-2</v>
      </c>
      <c r="AE94" s="53">
        <f t="shared" ref="AE94:AF94" si="45">AE22*AE$67/AE$66</f>
        <v>5.1120304143431584E-2</v>
      </c>
      <c r="AF94" s="53">
        <f t="shared" si="45"/>
        <v>5.8282831001891876E-2</v>
      </c>
      <c r="AG94" s="53">
        <f t="shared" ref="AG94" si="46">AG22*AG$67/AG$66</f>
        <v>7.4948844160149158E-2</v>
      </c>
      <c r="AH94" s="53">
        <f t="shared" ref="AH94:AK94" si="47">AH22*AH$67/AH$66</f>
        <v>0.12815180101856197</v>
      </c>
      <c r="AI94" s="53">
        <f t="shared" si="47"/>
        <v>0.13450562334928942</v>
      </c>
      <c r="AJ94" s="53">
        <f t="shared" si="47"/>
        <v>0.14114017182426558</v>
      </c>
      <c r="AK94" s="53">
        <f t="shared" si="47"/>
        <v>0.15092838738525871</v>
      </c>
    </row>
    <row r="95" spans="1:37" s="11" customFormat="1" x14ac:dyDescent="0.35">
      <c r="A95" s="4"/>
      <c r="B95" s="4"/>
      <c r="C95" s="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</row>
    <row r="96" spans="1:37" s="18" customFormat="1" x14ac:dyDescent="0.35">
      <c r="A96" s="298" t="s">
        <v>18</v>
      </c>
      <c r="B96" s="298"/>
      <c r="C96" s="2"/>
      <c r="D96" s="54">
        <f t="shared" si="41"/>
        <v>5.8036333336336156E-2</v>
      </c>
      <c r="E96" s="54">
        <f t="shared" si="38"/>
        <v>5.7713777417501708E-2</v>
      </c>
      <c r="F96" s="54">
        <f t="shared" si="38"/>
        <v>5.4998847549085697E-2</v>
      </c>
      <c r="G96" s="54">
        <f t="shared" si="38"/>
        <v>5.5271721744884393E-2</v>
      </c>
      <c r="H96" s="54">
        <f t="shared" si="38"/>
        <v>5.0947075380148546E-2</v>
      </c>
      <c r="I96" s="54">
        <f t="shared" si="38"/>
        <v>5.2294493170613972E-2</v>
      </c>
      <c r="J96" s="54">
        <f t="shared" si="38"/>
        <v>5.7908584010520986E-2</v>
      </c>
      <c r="K96" s="54">
        <f t="shared" si="38"/>
        <v>5.158235445136973E-2</v>
      </c>
      <c r="L96" s="54">
        <f t="shared" si="38"/>
        <v>3.6773862742082067E-2</v>
      </c>
      <c r="M96" s="54">
        <f t="shared" si="38"/>
        <v>2.5907203412150269E-2</v>
      </c>
      <c r="N96" s="54">
        <f t="shared" si="38"/>
        <v>1.7300819530371971E-2</v>
      </c>
      <c r="O96" s="54">
        <f t="shared" si="38"/>
        <v>6.8701033753536056E-3</v>
      </c>
      <c r="P96" s="54">
        <f t="shared" si="38"/>
        <v>3.4414036937490938E-3</v>
      </c>
      <c r="Q96" s="54">
        <f t="shared" si="38"/>
        <v>8.2595353451575936E-3</v>
      </c>
      <c r="R96" s="54">
        <f t="shared" si="38"/>
        <v>1.439579475420066E-2</v>
      </c>
      <c r="S96" s="54">
        <f t="shared" si="38"/>
        <v>6.798076866260995E-2</v>
      </c>
      <c r="T96" s="54">
        <f t="shared" si="38"/>
        <v>0.11694486934593169</v>
      </c>
      <c r="U96" s="54">
        <f t="shared" si="38"/>
        <v>0.18499309815283005</v>
      </c>
      <c r="V96" s="54">
        <f t="shared" si="38"/>
        <v>0.1034214962816339</v>
      </c>
      <c r="W96" s="54">
        <f t="shared" si="38"/>
        <v>9.4314062123586617E-2</v>
      </c>
      <c r="X96" s="54">
        <f t="shared" si="38"/>
        <v>0.11982118649934766</v>
      </c>
      <c r="Y96" s="54">
        <f t="shared" si="38"/>
        <v>0.11555702309266656</v>
      </c>
      <c r="Z96" s="54">
        <f t="shared" si="38"/>
        <v>0.1187559517723752</v>
      </c>
      <c r="AA96" s="54">
        <f t="shared" si="38"/>
        <v>0.13203390147902255</v>
      </c>
      <c r="AB96" s="54">
        <f t="shared" si="38"/>
        <v>0.14036465562639241</v>
      </c>
      <c r="AC96" s="54">
        <f t="shared" si="38"/>
        <v>0.12904675988440112</v>
      </c>
      <c r="AD96" s="54">
        <f t="shared" si="38"/>
        <v>0.11939758123687892</v>
      </c>
      <c r="AE96" s="54">
        <f t="shared" ref="AE96:AF96" si="48">AE24*AE$67/AE$66</f>
        <v>0.12412747017549774</v>
      </c>
      <c r="AF96" s="54">
        <f t="shared" si="48"/>
        <v>0.12121101676622394</v>
      </c>
      <c r="AG96" s="54">
        <f t="shared" ref="AG96" si="49">AG24*AG$67/AG$66</f>
        <v>0.10236586013999931</v>
      </c>
      <c r="AH96" s="54">
        <f t="shared" ref="AH96:AK96" si="50">AH24*AH$67/AH$66</f>
        <v>7.4616361116765367E-2</v>
      </c>
      <c r="AI96" s="54">
        <f t="shared" si="50"/>
        <v>9.0509731658136097E-2</v>
      </c>
      <c r="AJ96" s="54">
        <f t="shared" si="50"/>
        <v>7.8876196249166045E-2</v>
      </c>
      <c r="AK96" s="54">
        <f t="shared" si="50"/>
        <v>7.3149972867882537E-2</v>
      </c>
    </row>
    <row r="97" spans="1:37" s="11" customFormat="1" x14ac:dyDescent="0.35">
      <c r="A97" s="22"/>
      <c r="B97" s="4" t="s">
        <v>19</v>
      </c>
      <c r="C97" s="4"/>
      <c r="D97" s="53">
        <f t="shared" si="41"/>
        <v>4.5562686501536553E-2</v>
      </c>
      <c r="E97" s="53">
        <f t="shared" si="38"/>
        <v>5.6720796048279565E-2</v>
      </c>
      <c r="F97" s="53">
        <f t="shared" si="38"/>
        <v>5.4998847549085697E-2</v>
      </c>
      <c r="G97" s="53">
        <f t="shared" si="38"/>
        <v>5.5271721744884393E-2</v>
      </c>
      <c r="H97" s="53">
        <f t="shared" si="38"/>
        <v>5.0947075380148546E-2</v>
      </c>
      <c r="I97" s="53">
        <f t="shared" si="38"/>
        <v>5.2189059029613967E-2</v>
      </c>
      <c r="J97" s="53">
        <f t="shared" si="38"/>
        <v>5.7908584010520986E-2</v>
      </c>
      <c r="K97" s="53">
        <f t="shared" si="38"/>
        <v>5.1254881409783307E-2</v>
      </c>
      <c r="L97" s="53">
        <f t="shared" si="38"/>
        <v>3.6116062335195827E-2</v>
      </c>
      <c r="M97" s="53">
        <f t="shared" si="38"/>
        <v>2.5907203412150269E-2</v>
      </c>
      <c r="N97" s="53">
        <f t="shared" si="38"/>
        <v>1.7300819530371971E-2</v>
      </c>
      <c r="O97" s="53">
        <f t="shared" si="38"/>
        <v>6.7606558870111537E-3</v>
      </c>
      <c r="P97" s="53">
        <f t="shared" si="38"/>
        <v>1.6465765980522649E-3</v>
      </c>
      <c r="Q97" s="53">
        <f t="shared" si="38"/>
        <v>2.6185123992359272E-3</v>
      </c>
      <c r="R97" s="53">
        <f t="shared" ref="R97:AD99" si="51">R25*R$67/R$66</f>
        <v>1.445941900680579E-3</v>
      </c>
      <c r="S97" s="53">
        <f t="shared" si="51"/>
        <v>1.255534153580024E-2</v>
      </c>
      <c r="T97" s="53">
        <f t="shared" si="51"/>
        <v>1.7513987134983513E-3</v>
      </c>
      <c r="U97" s="53">
        <f t="shared" si="51"/>
        <v>8.6015047793967575E-4</v>
      </c>
      <c r="V97" s="53">
        <f t="shared" si="51"/>
        <v>2.3875235846602442E-3</v>
      </c>
      <c r="W97" s="53">
        <f t="shared" si="51"/>
        <v>2.2363321205102955E-3</v>
      </c>
      <c r="X97" s="53">
        <f t="shared" si="51"/>
        <v>5.5111703323634867E-3</v>
      </c>
      <c r="Y97" s="53">
        <f t="shared" si="51"/>
        <v>3.5997518328835447E-3</v>
      </c>
      <c r="Z97" s="53">
        <f t="shared" si="51"/>
        <v>8.1644374785792818E-4</v>
      </c>
      <c r="AA97" s="53">
        <f t="shared" si="51"/>
        <v>7.3417786858513852E-4</v>
      </c>
      <c r="AB97" s="53">
        <f t="shared" si="51"/>
        <v>7.7538371000420868E-4</v>
      </c>
      <c r="AC97" s="53">
        <f t="shared" si="51"/>
        <v>1.875014154728153E-3</v>
      </c>
      <c r="AD97" s="53">
        <f t="shared" si="51"/>
        <v>1.7728470838703561E-3</v>
      </c>
      <c r="AE97" s="53">
        <f t="shared" ref="AE97:AF97" si="52">AE25*AE$67/AE$66</f>
        <v>4.5896158363466083E-3</v>
      </c>
      <c r="AF97" s="53">
        <f t="shared" si="52"/>
        <v>3.6608226947885542E-3</v>
      </c>
      <c r="AG97" s="53">
        <f t="shared" ref="AG97" si="53">AG25*AG$67/AG$66</f>
        <v>0</v>
      </c>
      <c r="AH97" s="53">
        <f t="shared" ref="AH97:AK97" si="54">AH25*AH$67/AH$66</f>
        <v>5.7095809699262791E-7</v>
      </c>
      <c r="AI97" s="53">
        <f t="shared" si="54"/>
        <v>5.0538093324844454E-7</v>
      </c>
      <c r="AJ97" s="53">
        <f t="shared" si="54"/>
        <v>4.8524130659731106E-7</v>
      </c>
      <c r="AK97" s="53">
        <f t="shared" si="54"/>
        <v>9.5970052165841312E-5</v>
      </c>
    </row>
    <row r="98" spans="1:37" s="11" customFormat="1" x14ac:dyDescent="0.35">
      <c r="A98" s="22"/>
      <c r="B98" s="4" t="s">
        <v>20</v>
      </c>
      <c r="C98" s="4"/>
      <c r="D98" s="53">
        <f t="shared" si="41"/>
        <v>0</v>
      </c>
      <c r="E98" s="53">
        <f t="shared" si="41"/>
        <v>0</v>
      </c>
      <c r="F98" s="53">
        <f t="shared" si="41"/>
        <v>0</v>
      </c>
      <c r="G98" s="53">
        <f t="shared" si="41"/>
        <v>0</v>
      </c>
      <c r="H98" s="53">
        <f t="shared" si="41"/>
        <v>0</v>
      </c>
      <c r="I98" s="53">
        <f t="shared" si="41"/>
        <v>0</v>
      </c>
      <c r="J98" s="53">
        <f t="shared" si="41"/>
        <v>0</v>
      </c>
      <c r="K98" s="53">
        <f t="shared" si="41"/>
        <v>0</v>
      </c>
      <c r="L98" s="53">
        <f t="shared" si="41"/>
        <v>0</v>
      </c>
      <c r="M98" s="53">
        <f t="shared" si="41"/>
        <v>0</v>
      </c>
      <c r="N98" s="53">
        <f t="shared" si="41"/>
        <v>0</v>
      </c>
      <c r="O98" s="53">
        <f t="shared" si="41"/>
        <v>0</v>
      </c>
      <c r="P98" s="53">
        <f t="shared" si="41"/>
        <v>0</v>
      </c>
      <c r="Q98" s="53">
        <f t="shared" si="41"/>
        <v>3.7200400721065095E-3</v>
      </c>
      <c r="R98" s="53">
        <f t="shared" si="51"/>
        <v>4.7464655828628608E-4</v>
      </c>
      <c r="S98" s="53">
        <f t="shared" si="51"/>
        <v>0</v>
      </c>
      <c r="T98" s="53">
        <f t="shared" si="51"/>
        <v>0</v>
      </c>
      <c r="U98" s="53">
        <f t="shared" si="51"/>
        <v>0</v>
      </c>
      <c r="V98" s="53">
        <f t="shared" si="51"/>
        <v>0</v>
      </c>
      <c r="W98" s="53">
        <f t="shared" si="51"/>
        <v>0</v>
      </c>
      <c r="X98" s="53">
        <f t="shared" si="51"/>
        <v>0</v>
      </c>
      <c r="Y98" s="53">
        <f t="shared" si="51"/>
        <v>0</v>
      </c>
      <c r="Z98" s="53">
        <f t="shared" si="51"/>
        <v>0</v>
      </c>
      <c r="AA98" s="53">
        <f t="shared" si="51"/>
        <v>0</v>
      </c>
      <c r="AB98" s="53">
        <f t="shared" si="51"/>
        <v>0</v>
      </c>
      <c r="AC98" s="53">
        <f t="shared" si="51"/>
        <v>0</v>
      </c>
      <c r="AD98" s="53">
        <f t="shared" si="51"/>
        <v>0</v>
      </c>
      <c r="AE98" s="53">
        <f t="shared" ref="AE98:AF98" si="55">AE26*AE$67/AE$66</f>
        <v>0</v>
      </c>
      <c r="AF98" s="53">
        <f t="shared" si="55"/>
        <v>0</v>
      </c>
      <c r="AG98" s="53">
        <f t="shared" ref="AG98" si="56">AG26*AG$67/AG$66</f>
        <v>0</v>
      </c>
      <c r="AH98" s="53">
        <f t="shared" ref="AH98:AK98" si="57">AH26*AH$67/AH$66</f>
        <v>0</v>
      </c>
      <c r="AI98" s="53">
        <f t="shared" si="57"/>
        <v>0</v>
      </c>
      <c r="AJ98" s="53">
        <f t="shared" si="57"/>
        <v>0</v>
      </c>
      <c r="AK98" s="53">
        <f t="shared" si="57"/>
        <v>0</v>
      </c>
    </row>
    <row r="99" spans="1:37" s="11" customFormat="1" x14ac:dyDescent="0.35">
      <c r="A99" s="22"/>
      <c r="B99" s="4" t="s">
        <v>21</v>
      </c>
      <c r="C99" s="4"/>
      <c r="D99" s="53">
        <f t="shared" si="41"/>
        <v>1.2473646834799602E-2</v>
      </c>
      <c r="E99" s="53">
        <f t="shared" si="41"/>
        <v>9.929813692221472E-4</v>
      </c>
      <c r="F99" s="53">
        <f t="shared" si="41"/>
        <v>0</v>
      </c>
      <c r="G99" s="53">
        <f t="shared" si="41"/>
        <v>0</v>
      </c>
      <c r="H99" s="53">
        <f t="shared" si="41"/>
        <v>0</v>
      </c>
      <c r="I99" s="53">
        <f t="shared" si="41"/>
        <v>1.0543414100001062E-4</v>
      </c>
      <c r="J99" s="53">
        <f t="shared" si="41"/>
        <v>0</v>
      </c>
      <c r="K99" s="53">
        <f t="shared" si="41"/>
        <v>3.2747304158641964E-4</v>
      </c>
      <c r="L99" s="53">
        <f t="shared" si="41"/>
        <v>6.578004068862435E-4</v>
      </c>
      <c r="M99" s="53">
        <f t="shared" si="41"/>
        <v>0</v>
      </c>
      <c r="N99" s="53">
        <f t="shared" si="41"/>
        <v>0</v>
      </c>
      <c r="O99" s="53">
        <f t="shared" si="41"/>
        <v>1.0944748834245188E-4</v>
      </c>
      <c r="P99" s="53">
        <f t="shared" si="41"/>
        <v>1.7948270956968289E-3</v>
      </c>
      <c r="Q99" s="53">
        <f t="shared" si="41"/>
        <v>1.9209828738151553E-3</v>
      </c>
      <c r="R99" s="53">
        <f t="shared" si="51"/>
        <v>1.2475206295233777E-2</v>
      </c>
      <c r="S99" s="53">
        <f t="shared" si="51"/>
        <v>5.5425427126809715E-2</v>
      </c>
      <c r="T99" s="53">
        <f t="shared" si="51"/>
        <v>0.11519347063243332</v>
      </c>
      <c r="U99" s="53">
        <f t="shared" si="51"/>
        <v>0.18413294767489036</v>
      </c>
      <c r="V99" s="53">
        <f t="shared" si="51"/>
        <v>0.10103397269697366</v>
      </c>
      <c r="W99" s="53">
        <f t="shared" si="51"/>
        <v>9.2077730003076327E-2</v>
      </c>
      <c r="X99" s="53">
        <f t="shared" si="51"/>
        <v>0.11431001616698416</v>
      </c>
      <c r="Y99" s="53">
        <f t="shared" si="51"/>
        <v>0.11195727125978301</v>
      </c>
      <c r="Z99" s="53">
        <f t="shared" si="51"/>
        <v>0.11793950802451729</v>
      </c>
      <c r="AA99" s="53">
        <f t="shared" si="51"/>
        <v>0.1312997236104374</v>
      </c>
      <c r="AB99" s="53">
        <f t="shared" si="51"/>
        <v>0.13958927191638823</v>
      </c>
      <c r="AC99" s="53">
        <f t="shared" si="51"/>
        <v>0.12717174572967296</v>
      </c>
      <c r="AD99" s="53">
        <f t="shared" si="51"/>
        <v>0.11762473415300856</v>
      </c>
      <c r="AE99" s="53">
        <f t="shared" ref="AE99:AF99" si="58">AE27*AE$67/AE$66</f>
        <v>0.11953785433915114</v>
      </c>
      <c r="AF99" s="53">
        <f t="shared" si="58"/>
        <v>0.11755019407143538</v>
      </c>
      <c r="AG99" s="53">
        <f t="shared" ref="AG99" si="59">AG27*AG$67/AG$66</f>
        <v>0.10236586013999931</v>
      </c>
      <c r="AH99" s="53">
        <f t="shared" ref="AH99:AK99" si="60">AH27*AH$67/AH$66</f>
        <v>7.4615790158668371E-2</v>
      </c>
      <c r="AI99" s="53">
        <f t="shared" si="60"/>
        <v>9.0509226277202856E-2</v>
      </c>
      <c r="AJ99" s="53">
        <f t="shared" si="60"/>
        <v>7.8875711007859436E-2</v>
      </c>
      <c r="AK99" s="53">
        <f t="shared" si="60"/>
        <v>7.3054002815716682E-2</v>
      </c>
    </row>
    <row r="100" spans="1:37" s="11" customFormat="1" x14ac:dyDescent="0.35">
      <c r="A100" s="4"/>
      <c r="B100" s="4"/>
      <c r="C100" s="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</row>
    <row r="101" spans="1:37" s="18" customFormat="1" x14ac:dyDescent="0.35">
      <c r="A101" s="2" t="s">
        <v>22</v>
      </c>
      <c r="B101" s="2"/>
      <c r="C101" s="2"/>
      <c r="D101" s="54">
        <f t="shared" si="41"/>
        <v>0.27849007700983969</v>
      </c>
      <c r="E101" s="54">
        <f t="shared" si="41"/>
        <v>0.21857704453164423</v>
      </c>
      <c r="F101" s="54">
        <f t="shared" si="41"/>
        <v>0.1982475316071915</v>
      </c>
      <c r="G101" s="54">
        <f t="shared" si="41"/>
        <v>0.14774652969446175</v>
      </c>
      <c r="H101" s="54">
        <f t="shared" si="41"/>
        <v>0.10228083042022929</v>
      </c>
      <c r="I101" s="54">
        <f t="shared" si="41"/>
        <v>7.6089677092318939E-2</v>
      </c>
      <c r="J101" s="54">
        <f t="shared" si="41"/>
        <v>5.441772321300601E-2</v>
      </c>
      <c r="K101" s="54">
        <f t="shared" si="41"/>
        <v>5.5133306230384004E-2</v>
      </c>
      <c r="L101" s="54">
        <f t="shared" si="41"/>
        <v>8.2621525530632428E-2</v>
      </c>
      <c r="M101" s="54">
        <f t="shared" si="41"/>
        <v>9.3384016914340326E-2</v>
      </c>
      <c r="N101" s="54">
        <f t="shared" si="41"/>
        <v>0.1156419183265253</v>
      </c>
      <c r="O101" s="54">
        <f t="shared" si="41"/>
        <v>0.13412101577679786</v>
      </c>
      <c r="P101" s="54">
        <f t="shared" si="41"/>
        <v>0.11062823657308905</v>
      </c>
      <c r="Q101" s="54">
        <f t="shared" si="41"/>
        <v>7.8396665665118437E-2</v>
      </c>
      <c r="R101" s="54">
        <f t="shared" ref="R101:AD101" si="61">R29*R$67/R$66</f>
        <v>3.6072130094237202E-2</v>
      </c>
      <c r="S101" s="54">
        <f t="shared" si="61"/>
        <v>-3.3907986855366813E-2</v>
      </c>
      <c r="T101" s="54">
        <f t="shared" si="61"/>
        <v>-9.6838306020780862E-2</v>
      </c>
      <c r="U101" s="54">
        <f t="shared" si="61"/>
        <v>-0.16532271440621801</v>
      </c>
      <c r="V101" s="54">
        <f t="shared" si="61"/>
        <v>-9.0093556287968959E-2</v>
      </c>
      <c r="W101" s="54">
        <f t="shared" si="61"/>
        <v>-7.9456276560533418E-2</v>
      </c>
      <c r="X101" s="54">
        <f t="shared" si="61"/>
        <v>-0.10073451924951611</v>
      </c>
      <c r="Y101" s="54">
        <f t="shared" si="61"/>
        <v>-9.6309612459319086E-2</v>
      </c>
      <c r="Z101" s="54">
        <f t="shared" si="61"/>
        <v>-0.10223805970202036</v>
      </c>
      <c r="AA101" s="54">
        <f t="shared" si="61"/>
        <v>-0.10810341844414462</v>
      </c>
      <c r="AB101" s="54">
        <f t="shared" si="61"/>
        <v>-0.1086100872445442</v>
      </c>
      <c r="AC101" s="54">
        <f t="shared" si="61"/>
        <v>-9.1761245090456175E-2</v>
      </c>
      <c r="AD101" s="54">
        <f t="shared" si="61"/>
        <v>-7.7878010466107178E-2</v>
      </c>
      <c r="AE101" s="54">
        <f t="shared" ref="AE101:AF101" si="62">AE29*AE$67/AE$66</f>
        <v>-7.3007166032066154E-2</v>
      </c>
      <c r="AF101" s="54">
        <f t="shared" si="62"/>
        <v>-6.2928185764332067E-2</v>
      </c>
      <c r="AG101" s="54">
        <f t="shared" ref="AG101" si="63">AG29*AG$67/AG$66</f>
        <v>-2.7417015979850148E-2</v>
      </c>
      <c r="AH101" s="54">
        <f t="shared" ref="AH101:AK101" si="64">AH29*AH$67/AH$66</f>
        <v>5.3535439901796607E-2</v>
      </c>
      <c r="AI101" s="54">
        <f t="shared" si="64"/>
        <v>4.3995891691153317E-2</v>
      </c>
      <c r="AJ101" s="54">
        <f t="shared" si="64"/>
        <v>6.226397557509953E-2</v>
      </c>
      <c r="AK101" s="54">
        <f t="shared" si="64"/>
        <v>7.777841451737616E-2</v>
      </c>
    </row>
    <row r="102" spans="1:37" s="11" customFormat="1" x14ac:dyDescent="0.35">
      <c r="A102" s="8"/>
      <c r="B102" s="8"/>
      <c r="C102" s="8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</row>
    <row r="103" spans="1:37" s="11" customFormat="1" x14ac:dyDescent="0.35">
      <c r="A103" s="4"/>
      <c r="B103" s="4"/>
      <c r="C103" s="4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</row>
    <row r="104" spans="1:37" s="233" customFormat="1" x14ac:dyDescent="0.3">
      <c r="A104" s="28" t="s">
        <v>33</v>
      </c>
      <c r="B104" s="231"/>
      <c r="C104" s="215"/>
      <c r="D104" s="232">
        <f t="shared" ref="D104:AC114" si="65">D32/D$66</f>
        <v>0.37366156707367648</v>
      </c>
      <c r="E104" s="232">
        <f t="shared" si="65"/>
        <v>0.30707455381505494</v>
      </c>
      <c r="F104" s="232">
        <f t="shared" si="65"/>
        <v>0.28285215894933602</v>
      </c>
      <c r="G104" s="232">
        <f t="shared" si="65"/>
        <v>0.22769801056741168</v>
      </c>
      <c r="H104" s="232">
        <f t="shared" si="65"/>
        <v>0.17372315770405147</v>
      </c>
      <c r="I104" s="232">
        <f t="shared" si="65"/>
        <v>0.14584476137957281</v>
      </c>
      <c r="J104" s="232">
        <f t="shared" si="65"/>
        <v>0.12779823184741179</v>
      </c>
      <c r="K104" s="232">
        <f t="shared" si="65"/>
        <v>0.12115296403975021</v>
      </c>
      <c r="L104" s="232">
        <f t="shared" si="65"/>
        <v>0.13277007010345168</v>
      </c>
      <c r="M104" s="232">
        <f t="shared" si="65"/>
        <v>0.13145640004628331</v>
      </c>
      <c r="N104" s="232">
        <f t="shared" si="65"/>
        <v>0.14348084213623391</v>
      </c>
      <c r="O104" s="232">
        <f t="shared" si="65"/>
        <v>0.15045329670259866</v>
      </c>
      <c r="P104" s="232">
        <f t="shared" si="65"/>
        <v>0.12573017825986491</v>
      </c>
      <c r="Q104" s="232">
        <f t="shared" si="65"/>
        <v>0.10314064891946301</v>
      </c>
      <c r="R104" s="232">
        <f t="shared" si="65"/>
        <v>7.0396204944817992E-2</v>
      </c>
      <c r="S104" s="232">
        <f t="shared" si="65"/>
        <v>5.0223976384672707E-2</v>
      </c>
      <c r="T104" s="232">
        <f t="shared" si="65"/>
        <v>3.901260284615362E-2</v>
      </c>
      <c r="U104" s="232">
        <f t="shared" si="65"/>
        <v>4.9159890936545575E-2</v>
      </c>
      <c r="V104" s="232">
        <f t="shared" si="65"/>
        <v>5.8449264307269044E-2</v>
      </c>
      <c r="W104" s="232">
        <f t="shared" si="65"/>
        <v>8.6073277639455992E-2</v>
      </c>
      <c r="X104" s="232">
        <f t="shared" si="65"/>
        <v>0.11126889523248146</v>
      </c>
      <c r="Y104" s="232">
        <f>Y32/Y$66</f>
        <v>0.11939073035052399</v>
      </c>
      <c r="Z104" s="232">
        <f t="shared" si="65"/>
        <v>0.1278406392403168</v>
      </c>
      <c r="AA104" s="232">
        <f t="shared" si="65"/>
        <v>0.15019748276696387</v>
      </c>
      <c r="AB104" s="232">
        <f t="shared" si="65"/>
        <v>0.17374659705871812</v>
      </c>
      <c r="AC104" s="232">
        <f t="shared" si="65"/>
        <v>0.21100504838967707</v>
      </c>
      <c r="AD104" s="232">
        <f t="shared" ref="AD104:AE104" si="66">AD32/AD$66</f>
        <v>0.23651638853941565</v>
      </c>
      <c r="AE104" s="232">
        <f t="shared" si="66"/>
        <v>0.25798027700539922</v>
      </c>
      <c r="AF104" s="232">
        <f t="shared" ref="AF104:AG104" si="67">AF32/AF$66</f>
        <v>0.28329505049037701</v>
      </c>
      <c r="AG104" s="232">
        <f t="shared" si="67"/>
        <v>0.32380101196929933</v>
      </c>
      <c r="AH104" s="232">
        <f t="shared" ref="AH104:AK104" si="68">AH32/AH$66</f>
        <v>0.36425970419793147</v>
      </c>
      <c r="AI104" s="232">
        <f t="shared" si="68"/>
        <v>0.37907330631354241</v>
      </c>
      <c r="AJ104" s="232">
        <f t="shared" si="68"/>
        <v>0.39415190566646702</v>
      </c>
      <c r="AK104" s="232">
        <f t="shared" si="68"/>
        <v>0.41650002351288679</v>
      </c>
    </row>
    <row r="105" spans="1:37" s="11" customFormat="1" x14ac:dyDescent="0.35">
      <c r="A105" s="4"/>
      <c r="B105" s="4"/>
      <c r="C105" s="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s="233" customFormat="1" x14ac:dyDescent="0.3">
      <c r="A106" s="28" t="s">
        <v>24</v>
      </c>
      <c r="B106" s="231"/>
      <c r="C106" s="215"/>
      <c r="D106" s="232">
        <f t="shared" ref="D106:P106" si="69">D34/D$66</f>
        <v>0.14869211747506847</v>
      </c>
      <c r="E106" s="232">
        <f t="shared" si="69"/>
        <v>0.15783634660284959</v>
      </c>
      <c r="F106" s="232">
        <f t="shared" si="69"/>
        <v>0.14789180579342112</v>
      </c>
      <c r="G106" s="232">
        <f t="shared" si="69"/>
        <v>0.14679650948018605</v>
      </c>
      <c r="H106" s="232">
        <f t="shared" si="69"/>
        <v>0.1345608519517956</v>
      </c>
      <c r="I106" s="232">
        <f t="shared" si="69"/>
        <v>0.13143297923575556</v>
      </c>
      <c r="J106" s="232">
        <f t="shared" si="69"/>
        <v>0.13211001603713343</v>
      </c>
      <c r="K106" s="232">
        <f t="shared" si="69"/>
        <v>0.12390533250865265</v>
      </c>
      <c r="L106" s="232">
        <f t="shared" si="69"/>
        <v>0.11649284847587976</v>
      </c>
      <c r="M106" s="232">
        <f t="shared" si="69"/>
        <v>0.10074661939428314</v>
      </c>
      <c r="N106" s="232">
        <f t="shared" si="69"/>
        <v>8.776143305384522E-2</v>
      </c>
      <c r="O106" s="232">
        <f t="shared" si="69"/>
        <v>7.4646405259601561E-2</v>
      </c>
      <c r="P106" s="232">
        <f t="shared" si="69"/>
        <v>6.0833270061516301E-2</v>
      </c>
      <c r="Q106" s="232">
        <f t="shared" si="65"/>
        <v>6.3230714747627995E-2</v>
      </c>
      <c r="R106" s="232">
        <f t="shared" si="65"/>
        <v>7.0934993585347703E-2</v>
      </c>
      <c r="S106" s="232">
        <f t="shared" si="65"/>
        <v>0.11688875884142395</v>
      </c>
      <c r="T106" s="232">
        <f t="shared" si="65"/>
        <v>0.16906799278863385</v>
      </c>
      <c r="U106" s="232">
        <f t="shared" si="65"/>
        <v>0.24180938115520656</v>
      </c>
      <c r="V106" s="232">
        <f t="shared" si="65"/>
        <v>0.16427480225473637</v>
      </c>
      <c r="W106" s="232">
        <f t="shared" si="65"/>
        <v>0.15647447053022207</v>
      </c>
      <c r="X106" s="232">
        <f t="shared" si="65"/>
        <v>0.19723392156418401</v>
      </c>
      <c r="Y106" s="232">
        <f t="shared" si="65"/>
        <v>0.18709849939574741</v>
      </c>
      <c r="Z106" s="232">
        <f t="shared" si="65"/>
        <v>0.18430431075614234</v>
      </c>
      <c r="AA106" s="232">
        <f t="shared" si="65"/>
        <v>0.19388626644167822</v>
      </c>
      <c r="AB106" s="232">
        <f t="shared" si="65"/>
        <v>0.20834277886658176</v>
      </c>
      <c r="AC106" s="232">
        <f t="shared" si="65"/>
        <v>0.20155593225677301</v>
      </c>
      <c r="AD106" s="232">
        <f t="shared" ref="AD106:AE106" si="70">AD34/AD$66</f>
        <v>0.19230099075203308</v>
      </c>
      <c r="AE106" s="232">
        <f t="shared" si="70"/>
        <v>0.20058246820004327</v>
      </c>
      <c r="AF106" s="232">
        <f t="shared" ref="AF106:AG106" si="71">AF34/AF$66</f>
        <v>0.2033632939700652</v>
      </c>
      <c r="AG106" s="232">
        <f t="shared" si="71"/>
        <v>0.19072847241939223</v>
      </c>
      <c r="AH106" s="232">
        <f t="shared" ref="AH106:AK106" si="72">AH34/AH$66</f>
        <v>0.16209299171108635</v>
      </c>
      <c r="AI106" s="232">
        <f t="shared" si="72"/>
        <v>0.174404311979766</v>
      </c>
      <c r="AJ106" s="232">
        <f t="shared" si="72"/>
        <v>0.16199775966345023</v>
      </c>
      <c r="AK106" s="232">
        <f t="shared" si="72"/>
        <v>0.15640969640363761</v>
      </c>
    </row>
    <row r="107" spans="1:37" s="11" customFormat="1" x14ac:dyDescent="0.35">
      <c r="A107" s="4"/>
      <c r="B107" s="4"/>
      <c r="C107" s="4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s="233" customFormat="1" x14ac:dyDescent="0.3">
      <c r="A108" s="28" t="s">
        <v>34</v>
      </c>
      <c r="B108" s="231"/>
      <c r="C108" s="215"/>
      <c r="D108" s="232">
        <f t="shared" ref="D108:P108" si="73">D36/D$66</f>
        <v>0.22496944959860801</v>
      </c>
      <c r="E108" s="232">
        <f t="shared" si="73"/>
        <v>0.14923820721220532</v>
      </c>
      <c r="F108" s="232">
        <f t="shared" si="73"/>
        <v>0.1349603531559149</v>
      </c>
      <c r="G108" s="232">
        <f t="shared" si="73"/>
        <v>8.0901501087225616E-2</v>
      </c>
      <c r="H108" s="232">
        <f t="shared" si="73"/>
        <v>3.9162305752255891E-2</v>
      </c>
      <c r="I108" s="232">
        <f t="shared" si="73"/>
        <v>1.4411782143817246E-2</v>
      </c>
      <c r="J108" s="232">
        <f t="shared" si="73"/>
        <v>-4.3117841897216394E-3</v>
      </c>
      <c r="K108" s="232">
        <f t="shared" si="73"/>
        <v>-2.7523684689024614E-3</v>
      </c>
      <c r="L108" s="232">
        <f t="shared" si="73"/>
        <v>1.6277221627571902E-2</v>
      </c>
      <c r="M108" s="232">
        <f t="shared" si="73"/>
        <v>3.0709780652000182E-2</v>
      </c>
      <c r="N108" s="232">
        <f t="shared" si="73"/>
        <v>5.5719409082388684E-2</v>
      </c>
      <c r="O108" s="232">
        <f t="shared" si="73"/>
        <v>7.5806891442997085E-2</v>
      </c>
      <c r="P108" s="232">
        <f t="shared" si="73"/>
        <v>6.4896908198348605E-2</v>
      </c>
      <c r="Q108" s="232">
        <f t="shared" si="65"/>
        <v>3.990993417183502E-2</v>
      </c>
      <c r="R108" s="232">
        <f t="shared" si="65"/>
        <v>-5.3878864052971879E-4</v>
      </c>
      <c r="S108" s="232">
        <f t="shared" si="65"/>
        <v>-6.666478245675124E-2</v>
      </c>
      <c r="T108" s="232">
        <f t="shared" si="65"/>
        <v>-0.1300553899424802</v>
      </c>
      <c r="U108" s="232">
        <f t="shared" si="65"/>
        <v>-0.19264949021866096</v>
      </c>
      <c r="V108" s="232">
        <f t="shared" si="65"/>
        <v>-0.10582553794746734</v>
      </c>
      <c r="W108" s="232">
        <f t="shared" si="65"/>
        <v>-7.0401192890766087E-2</v>
      </c>
      <c r="X108" s="232">
        <f t="shared" si="65"/>
        <v>-8.5965026331702665E-2</v>
      </c>
      <c r="Y108" s="232">
        <f t="shared" si="65"/>
        <v>-6.7707769045223409E-2</v>
      </c>
      <c r="Z108" s="232">
        <f t="shared" si="65"/>
        <v>-5.6463671515825535E-2</v>
      </c>
      <c r="AA108" s="232">
        <f t="shared" si="65"/>
        <v>-4.3688783674714342E-2</v>
      </c>
      <c r="AB108" s="232">
        <f t="shared" si="65"/>
        <v>-3.4596181807863627E-2</v>
      </c>
      <c r="AC108" s="232">
        <f t="shared" si="65"/>
        <v>9.4491161329040441E-3</v>
      </c>
      <c r="AD108" s="232">
        <f t="shared" ref="AD108:AE108" si="74">AD36/AD$66</f>
        <v>4.4215397787382552E-2</v>
      </c>
      <c r="AE108" s="232">
        <f t="shared" si="74"/>
        <v>5.7397808805355909E-2</v>
      </c>
      <c r="AF108" s="232">
        <f t="shared" ref="AF108:AG108" si="75">AF36/AF$66</f>
        <v>7.9931756520311814E-2</v>
      </c>
      <c r="AG108" s="232">
        <f t="shared" si="75"/>
        <v>0.13307253954990714</v>
      </c>
      <c r="AH108" s="232">
        <f t="shared" ref="AH108:AK108" si="76">AH36/AH$66</f>
        <v>0.20216671248684512</v>
      </c>
      <c r="AI108" s="232">
        <f t="shared" si="76"/>
        <v>0.20466899433377642</v>
      </c>
      <c r="AJ108" s="232">
        <f t="shared" si="76"/>
        <v>0.23215414600301681</v>
      </c>
      <c r="AK108" s="232">
        <f t="shared" si="76"/>
        <v>0.26009032710924923</v>
      </c>
    </row>
    <row r="109" spans="1:37" s="11" customFormat="1" x14ac:dyDescent="0.35">
      <c r="A109" s="8"/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s="11" customFormat="1" x14ac:dyDescent="0.35">
      <c r="A110" s="4"/>
      <c r="B110" s="4"/>
      <c r="C110" s="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s="11" customFormat="1" x14ac:dyDescent="0.35">
      <c r="A111" s="33"/>
      <c r="B111" s="33"/>
      <c r="C111" s="33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</row>
    <row r="112" spans="1:37" s="217" customFormat="1" x14ac:dyDescent="0.3">
      <c r="A112" s="28" t="s">
        <v>35</v>
      </c>
      <c r="B112" s="86"/>
      <c r="C112" s="215"/>
      <c r="D112" s="216">
        <f t="shared" ref="D112:P112" si="77">D40/D$66</f>
        <v>0.50959356764618946</v>
      </c>
      <c r="E112" s="216">
        <f t="shared" si="77"/>
        <v>0.41110726568124129</v>
      </c>
      <c r="F112" s="216">
        <f t="shared" si="77"/>
        <v>0.33881382750593264</v>
      </c>
      <c r="G112" s="216">
        <f t="shared" si="77"/>
        <v>0.28909232947133923</v>
      </c>
      <c r="H112" s="216">
        <f t="shared" si="77"/>
        <v>0.21857034964562549</v>
      </c>
      <c r="I112" s="216">
        <f t="shared" si="77"/>
        <v>0.1764537082017964</v>
      </c>
      <c r="J112" s="216">
        <f t="shared" si="77"/>
        <v>0.14988499442373024</v>
      </c>
      <c r="K112" s="216">
        <f t="shared" si="77"/>
        <v>0.13298297965704489</v>
      </c>
      <c r="L112" s="216">
        <f t="shared" si="77"/>
        <v>0.13245104888407599</v>
      </c>
      <c r="M112" s="216">
        <f t="shared" si="77"/>
        <v>0.12179320295376063</v>
      </c>
      <c r="N112" s="216">
        <f t="shared" si="77"/>
        <v>0.11716174570985546</v>
      </c>
      <c r="O112" s="216">
        <f t="shared" si="77"/>
        <v>0.11362318164739794</v>
      </c>
      <c r="P112" s="216">
        <f t="shared" si="77"/>
        <v>0.11181353751929256</v>
      </c>
      <c r="Q112" s="216">
        <f t="shared" si="65"/>
        <v>9.7948985411103917E-2</v>
      </c>
      <c r="R112" s="216">
        <f t="shared" si="65"/>
        <v>7.1581814972178637E-2</v>
      </c>
      <c r="S112" s="216">
        <f t="shared" si="65"/>
        <v>4.9705007681735074E-2</v>
      </c>
      <c r="T112" s="216">
        <f t="shared" si="65"/>
        <v>4.0248226630021443E-2</v>
      </c>
      <c r="U112" s="216">
        <f t="shared" si="65"/>
        <v>4.5945017771555914E-2</v>
      </c>
      <c r="V112" s="216">
        <f t="shared" si="65"/>
        <v>5.89719286207461E-2</v>
      </c>
      <c r="W112" s="216">
        <f t="shared" si="65"/>
        <v>8.791063472853522E-2</v>
      </c>
      <c r="X112" s="216">
        <f t="shared" si="65"/>
        <v>0.11144568463687812</v>
      </c>
      <c r="Y112" s="216">
        <f t="shared" si="65"/>
        <v>0.1213086346821252</v>
      </c>
      <c r="Z112" s="216">
        <f t="shared" si="65"/>
        <v>0.12792042820270036</v>
      </c>
      <c r="AA112" s="216">
        <f t="shared" si="65"/>
        <v>0.14700257534607702</v>
      </c>
      <c r="AB112" s="216">
        <f t="shared" si="65"/>
        <v>0.16561873124378665</v>
      </c>
      <c r="AC112" s="216">
        <f t="shared" si="65"/>
        <v>0.20312652842692286</v>
      </c>
      <c r="AD112" s="216">
        <f t="shared" ref="AD112:AE112" si="78">AD40/AD$66</f>
        <v>0.23051473802635569</v>
      </c>
      <c r="AE112" s="216">
        <f t="shared" si="78"/>
        <v>0.24553252078941606</v>
      </c>
      <c r="AF112" s="216">
        <f t="shared" ref="AF112:AG112" si="79">AF40/AF$66</f>
        <v>0.26620594397612402</v>
      </c>
      <c r="AG112" s="216">
        <f t="shared" si="79"/>
        <v>0.30431140406279861</v>
      </c>
      <c r="AH112" s="216">
        <f t="shared" ref="AH112:AK112" si="80">AH40/AH$66</f>
        <v>0.3154316448530643</v>
      </c>
      <c r="AI112" s="216">
        <f t="shared" si="80"/>
        <v>0.32692735825889474</v>
      </c>
      <c r="AJ112" s="216">
        <f t="shared" si="80"/>
        <v>0.33698358637206588</v>
      </c>
      <c r="AK112" s="216">
        <f t="shared" si="80"/>
        <v>0.34563463354425888</v>
      </c>
    </row>
    <row r="113" spans="1:37" s="11" customFormat="1" x14ac:dyDescent="0.35">
      <c r="A113" s="4"/>
      <c r="B113" s="4"/>
      <c r="C113" s="4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</row>
    <row r="114" spans="1:37" s="217" customFormat="1" x14ac:dyDescent="0.3">
      <c r="A114" s="28" t="s">
        <v>36</v>
      </c>
      <c r="B114" s="86"/>
      <c r="C114" s="215"/>
      <c r="D114" s="216">
        <f t="shared" ref="D114:P114" si="81">D42/D$66</f>
        <v>0.17213454176559057</v>
      </c>
      <c r="E114" s="216">
        <f t="shared" si="81"/>
        <v>0.1795675092032826</v>
      </c>
      <c r="F114" s="216">
        <f t="shared" si="81"/>
        <v>0.16004529556014907</v>
      </c>
      <c r="G114" s="216">
        <f t="shared" si="81"/>
        <v>0.16351111364565632</v>
      </c>
      <c r="H114" s="216">
        <f t="shared" si="81"/>
        <v>0.14947219108744883</v>
      </c>
      <c r="I114" s="216">
        <f t="shared" si="81"/>
        <v>0.14390086649378933</v>
      </c>
      <c r="J114" s="216">
        <f t="shared" si="81"/>
        <v>0.1434966019383859</v>
      </c>
      <c r="K114" s="216">
        <f t="shared" si="81"/>
        <v>0.12962351908818689</v>
      </c>
      <c r="L114" s="216">
        <f t="shared" si="81"/>
        <v>0.11639458971812661</v>
      </c>
      <c r="M114" s="216">
        <f t="shared" si="81"/>
        <v>9.8648003821380906E-2</v>
      </c>
      <c r="N114" s="216">
        <f t="shared" si="81"/>
        <v>8.4336334813688824E-2</v>
      </c>
      <c r="O114" s="216">
        <f t="shared" si="81"/>
        <v>7.2851776638473018E-2</v>
      </c>
      <c r="P114" s="216">
        <f t="shared" si="81"/>
        <v>6.0413414447549676E-2</v>
      </c>
      <c r="Q114" s="216">
        <f t="shared" si="65"/>
        <v>6.2735877358641001E-2</v>
      </c>
      <c r="R114" s="216">
        <f t="shared" si="65"/>
        <v>7.1273184598028783E-2</v>
      </c>
      <c r="S114" s="216">
        <f t="shared" si="65"/>
        <v>0.11585333145726953</v>
      </c>
      <c r="T114" s="216">
        <f t="shared" si="65"/>
        <v>0.17625469394826945</v>
      </c>
      <c r="U114" s="216">
        <f t="shared" si="65"/>
        <v>0.21157462037875407</v>
      </c>
      <c r="V114" s="216">
        <f t="shared" si="65"/>
        <v>0.16833054720695731</v>
      </c>
      <c r="W114" s="216">
        <f t="shared" si="65"/>
        <v>0.16813762247889114</v>
      </c>
      <c r="X114" s="216">
        <f t="shared" si="65"/>
        <v>0.19834375996174439</v>
      </c>
      <c r="Y114" s="216">
        <f t="shared" si="65"/>
        <v>0.19861315554135806</v>
      </c>
      <c r="Z114" s="216">
        <f t="shared" si="65"/>
        <v>0.18487795623877581</v>
      </c>
      <c r="AA114" s="216">
        <f t="shared" ref="AA114:AD114" si="82">AA42/AA$66</f>
        <v>0.17625870367877206</v>
      </c>
      <c r="AB114" s="216">
        <f t="shared" si="82"/>
        <v>0.17241518972817821</v>
      </c>
      <c r="AC114" s="216">
        <f t="shared" si="82"/>
        <v>0.17428803802233139</v>
      </c>
      <c r="AD114" s="216">
        <f t="shared" si="82"/>
        <v>0.17504208028196441</v>
      </c>
      <c r="AE114" s="216">
        <f t="shared" ref="AE114:AF114" si="83">AE42/AE$66</f>
        <v>0.17035752110043093</v>
      </c>
      <c r="AF114" s="216">
        <f t="shared" si="83"/>
        <v>0.16782301666006857</v>
      </c>
      <c r="AG114" s="216">
        <f t="shared" ref="AG114:AK114" si="84">AG42/AG$66</f>
        <v>0.16410937642803505</v>
      </c>
      <c r="AH114" s="216">
        <f t="shared" si="84"/>
        <v>0.13366286369298894</v>
      </c>
      <c r="AI114" s="216">
        <f t="shared" si="84"/>
        <v>0.13931495550558404</v>
      </c>
      <c r="AJ114" s="216">
        <f t="shared" si="84"/>
        <v>0.13004923987905725</v>
      </c>
      <c r="AK114" s="216">
        <f t="shared" si="84"/>
        <v>0.12206359728150951</v>
      </c>
    </row>
    <row r="115" spans="1:37" s="11" customFormat="1" x14ac:dyDescent="0.35">
      <c r="A115" s="4"/>
      <c r="B115" s="4"/>
      <c r="C115" s="4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</row>
    <row r="116" spans="1:37" s="217" customFormat="1" x14ac:dyDescent="0.3">
      <c r="A116" s="28" t="s">
        <v>37</v>
      </c>
      <c r="B116" s="86"/>
      <c r="C116" s="215"/>
      <c r="D116" s="216">
        <f t="shared" ref="D116:AC126" si="85">D44/D$66</f>
        <v>0.3374590258805989</v>
      </c>
      <c r="E116" s="216">
        <f t="shared" si="85"/>
        <v>0.23153975647795869</v>
      </c>
      <c r="F116" s="216">
        <f t="shared" si="85"/>
        <v>0.17876853194578357</v>
      </c>
      <c r="G116" s="216">
        <f t="shared" si="85"/>
        <v>0.12558121582568291</v>
      </c>
      <c r="H116" s="216">
        <f t="shared" si="85"/>
        <v>6.9098158558176678E-2</v>
      </c>
      <c r="I116" s="216">
        <f t="shared" si="85"/>
        <v>3.2552841708007062E-2</v>
      </c>
      <c r="J116" s="216">
        <f t="shared" si="85"/>
        <v>6.3883924853443304E-3</v>
      </c>
      <c r="K116" s="216">
        <f t="shared" si="85"/>
        <v>3.3594605688580048E-3</v>
      </c>
      <c r="L116" s="216">
        <f t="shared" si="85"/>
        <v>1.6056459165949381E-2</v>
      </c>
      <c r="M116" s="216">
        <f t="shared" si="85"/>
        <v>2.3145199132379723E-2</v>
      </c>
      <c r="N116" s="216">
        <f t="shared" si="85"/>
        <v>3.282541089616664E-2</v>
      </c>
      <c r="O116" s="216">
        <f t="shared" si="85"/>
        <v>4.0771405008924934E-2</v>
      </c>
      <c r="P116" s="216">
        <f t="shared" si="85"/>
        <v>5.1400123071742888E-2</v>
      </c>
      <c r="Q116" s="216">
        <f t="shared" si="85"/>
        <v>3.5213108052462923E-2</v>
      </c>
      <c r="R116" s="216">
        <f t="shared" si="85"/>
        <v>3.0863037414985466E-4</v>
      </c>
      <c r="S116" s="216">
        <f t="shared" si="85"/>
        <v>-6.6148323775534465E-2</v>
      </c>
      <c r="T116" s="216">
        <f t="shared" si="85"/>
        <v>-0.13600646731824803</v>
      </c>
      <c r="U116" s="216">
        <f t="shared" si="85"/>
        <v>-0.16562960260719817</v>
      </c>
      <c r="V116" s="216">
        <f t="shared" si="85"/>
        <v>-0.10935861858621124</v>
      </c>
      <c r="W116" s="216">
        <f t="shared" si="85"/>
        <v>-8.0226987750355916E-2</v>
      </c>
      <c r="X116" s="216">
        <f t="shared" si="85"/>
        <v>-8.6898075324866278E-2</v>
      </c>
      <c r="Y116" s="216">
        <f t="shared" si="85"/>
        <v>-7.7304520859232867E-2</v>
      </c>
      <c r="Z116" s="216">
        <f t="shared" si="85"/>
        <v>-5.6957528036075455E-2</v>
      </c>
      <c r="AA116" s="216">
        <f t="shared" si="85"/>
        <v>-2.925612833269501E-2</v>
      </c>
      <c r="AB116" s="216">
        <f t="shared" si="85"/>
        <v>-6.7964584843915555E-3</v>
      </c>
      <c r="AC116" s="216">
        <f t="shared" si="85"/>
        <v>2.8838490404591476E-2</v>
      </c>
      <c r="AD116" s="216">
        <f t="shared" ref="AD116:AE116" si="86">AD44/AD$66</f>
        <v>5.5472657744391272E-2</v>
      </c>
      <c r="AE116" s="216">
        <f t="shared" si="86"/>
        <v>7.5174999688985125E-2</v>
      </c>
      <c r="AF116" s="216">
        <f t="shared" ref="AF116:AG116" si="87">AF44/AF$66</f>
        <v>9.8382927316055441E-2</v>
      </c>
      <c r="AG116" s="216">
        <f t="shared" si="87"/>
        <v>0.14020202763476355</v>
      </c>
      <c r="AH116" s="216">
        <f t="shared" ref="AH116:AK116" si="88">AH44/AH$66</f>
        <v>0.18176878116007533</v>
      </c>
      <c r="AI116" s="216">
        <f t="shared" si="88"/>
        <v>0.18761240275331068</v>
      </c>
      <c r="AJ116" s="216">
        <f t="shared" si="88"/>
        <v>0.20693434649300863</v>
      </c>
      <c r="AK116" s="216">
        <f t="shared" si="88"/>
        <v>0.22357103626274941</v>
      </c>
    </row>
    <row r="117" spans="1:37" s="11" customFormat="1" x14ac:dyDescent="0.35">
      <c r="A117" s="58"/>
      <c r="B117" s="8"/>
      <c r="C117" s="5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s="11" customFormat="1" x14ac:dyDescent="0.35">
      <c r="A118" s="1"/>
      <c r="B118" s="4"/>
      <c r="C118" s="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s="11" customFormat="1" x14ac:dyDescent="0.35">
      <c r="A119" s="28" t="s">
        <v>26</v>
      </c>
      <c r="B119" s="4"/>
      <c r="C119" s="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37" s="11" customFormat="1" x14ac:dyDescent="0.35">
      <c r="A120" s="1"/>
      <c r="B120" s="4"/>
      <c r="C120" s="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s="11" customFormat="1" x14ac:dyDescent="0.35">
      <c r="A121" s="60"/>
      <c r="B121" s="33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</row>
    <row r="122" spans="1:37" s="217" customFormat="1" x14ac:dyDescent="0.3">
      <c r="A122" s="28" t="s">
        <v>38</v>
      </c>
      <c r="B122" s="86"/>
      <c r="C122" s="215"/>
      <c r="D122" s="216">
        <f t="shared" ref="D122:P122" si="89">D50/D$66</f>
        <v>-0.13593200057251298</v>
      </c>
      <c r="E122" s="216">
        <f t="shared" si="89"/>
        <v>-0.10403271186618634</v>
      </c>
      <c r="F122" s="216">
        <f t="shared" si="89"/>
        <v>-5.5961668556596601E-2</v>
      </c>
      <c r="G122" s="216">
        <f t="shared" si="89"/>
        <v>-6.1394318903927554E-2</v>
      </c>
      <c r="H122" s="216">
        <f t="shared" si="89"/>
        <v>-4.4847191941574015E-2</v>
      </c>
      <c r="I122" s="216">
        <f t="shared" si="89"/>
        <v>-3.0608946822223586E-2</v>
      </c>
      <c r="J122" s="216">
        <f t="shared" si="89"/>
        <v>-2.2086762576318447E-2</v>
      </c>
      <c r="K122" s="216">
        <f t="shared" si="89"/>
        <v>-1.1830015617294701E-2</v>
      </c>
      <c r="L122" s="216">
        <f t="shared" si="89"/>
        <v>3.190212193756863E-4</v>
      </c>
      <c r="M122" s="216">
        <f t="shared" si="89"/>
        <v>9.6631970925226962E-3</v>
      </c>
      <c r="N122" s="216">
        <f t="shared" si="89"/>
        <v>2.631909642637844E-2</v>
      </c>
      <c r="O122" s="216">
        <f t="shared" si="89"/>
        <v>3.6830115055200695E-2</v>
      </c>
      <c r="P122" s="216">
        <f t="shared" si="89"/>
        <v>1.3916640740572344E-2</v>
      </c>
      <c r="Q122" s="216">
        <f t="shared" si="85"/>
        <v>5.1916635083590857E-3</v>
      </c>
      <c r="R122" s="216">
        <f t="shared" si="85"/>
        <v>-1.1856100273606529E-3</v>
      </c>
      <c r="S122" s="216">
        <f t="shared" si="85"/>
        <v>5.1896870293763287E-4</v>
      </c>
      <c r="T122" s="216">
        <f t="shared" si="85"/>
        <v>-1.2356237838678237E-3</v>
      </c>
      <c r="U122" s="216">
        <f t="shared" si="85"/>
        <v>3.2148731649896648E-3</v>
      </c>
      <c r="V122" s="216">
        <f t="shared" si="85"/>
        <v>-5.2266431347705979E-4</v>
      </c>
      <c r="W122" s="216">
        <f t="shared" si="85"/>
        <v>-1.8373570890792299E-3</v>
      </c>
      <c r="X122" s="216">
        <f t="shared" si="85"/>
        <v>-1.7678940439666592E-4</v>
      </c>
      <c r="Y122" s="216">
        <f t="shared" si="85"/>
        <v>-1.91790433160121E-3</v>
      </c>
      <c r="Z122" s="216">
        <f t="shared" si="85"/>
        <v>-7.9788962383540212E-5</v>
      </c>
      <c r="AA122" s="216">
        <f t="shared" si="85"/>
        <v>3.1949074208868391E-3</v>
      </c>
      <c r="AB122" s="216">
        <f t="shared" si="85"/>
        <v>8.1278658149314641E-3</v>
      </c>
      <c r="AC122" s="216">
        <f t="shared" si="85"/>
        <v>7.8785199627541911E-3</v>
      </c>
      <c r="AD122" s="216">
        <f t="shared" ref="AD122" si="90">AD50/AD$66</f>
        <v>6.0016505130599494E-3</v>
      </c>
      <c r="AE122" s="216">
        <f t="shared" ref="AE122:AF122" si="91">AE50/AE$66</f>
        <v>1.2447756215983123E-2</v>
      </c>
      <c r="AF122" s="216">
        <f t="shared" si="91"/>
        <v>1.7089106514252994E-2</v>
      </c>
      <c r="AG122" s="216">
        <f t="shared" ref="AG122:AH122" si="92">AG50/AG$66</f>
        <v>1.9489607906500742E-2</v>
      </c>
      <c r="AH122" s="216">
        <f t="shared" si="92"/>
        <v>4.8828059344867197E-2</v>
      </c>
      <c r="AI122" s="216">
        <f t="shared" ref="AI122:AK122" si="93">AI50/AI$66</f>
        <v>5.2145948054647666E-2</v>
      </c>
      <c r="AJ122" s="216">
        <f t="shared" si="93"/>
        <v>5.7168319294401186E-2</v>
      </c>
      <c r="AK122" s="216">
        <f t="shared" si="93"/>
        <v>7.0865389968627887E-2</v>
      </c>
    </row>
    <row r="123" spans="1:37" s="11" customFormat="1" x14ac:dyDescent="0.35">
      <c r="A123" s="1"/>
      <c r="B123" s="4"/>
      <c r="C123" s="4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</row>
    <row r="124" spans="1:37" s="217" customFormat="1" x14ac:dyDescent="0.3">
      <c r="A124" s="28" t="s">
        <v>81</v>
      </c>
      <c r="B124" s="86"/>
      <c r="C124" s="215"/>
      <c r="D124" s="216">
        <f t="shared" ref="D124:P124" si="94">D52/D$66</f>
        <v>-2.3442424290522096E-2</v>
      </c>
      <c r="E124" s="216">
        <f t="shared" si="94"/>
        <v>-2.1731162600433004E-2</v>
      </c>
      <c r="F124" s="216">
        <f t="shared" si="94"/>
        <v>-1.2153489766727935E-2</v>
      </c>
      <c r="G124" s="216">
        <f t="shared" si="94"/>
        <v>-1.6714604165470267E-2</v>
      </c>
      <c r="H124" s="216">
        <f t="shared" si="94"/>
        <v>-1.4911339135653227E-2</v>
      </c>
      <c r="I124" s="216">
        <f t="shared" si="94"/>
        <v>-1.246788725803377E-2</v>
      </c>
      <c r="J124" s="216">
        <f t="shared" si="94"/>
        <v>-1.1386585901252477E-2</v>
      </c>
      <c r="K124" s="216">
        <f t="shared" si="94"/>
        <v>-5.7181865795342358E-3</v>
      </c>
      <c r="L124" s="216">
        <f t="shared" si="94"/>
        <v>9.8258757753164435E-5</v>
      </c>
      <c r="M124" s="216">
        <f t="shared" si="94"/>
        <v>2.0986155729022351E-3</v>
      </c>
      <c r="N124" s="216">
        <f t="shared" si="94"/>
        <v>3.4250982401563958E-3</v>
      </c>
      <c r="O124" s="216">
        <f t="shared" si="94"/>
        <v>1.7946286211285435E-3</v>
      </c>
      <c r="P124" s="216">
        <f t="shared" si="94"/>
        <v>4.1985561396662159E-4</v>
      </c>
      <c r="Q124" s="216">
        <f t="shared" si="85"/>
        <v>4.948373889869925E-4</v>
      </c>
      <c r="R124" s="216">
        <f t="shared" si="85"/>
        <v>-3.3819101268107955E-4</v>
      </c>
      <c r="S124" s="216">
        <f t="shared" si="85"/>
        <v>1.035427384154416E-3</v>
      </c>
      <c r="T124" s="216">
        <f t="shared" si="85"/>
        <v>-7.1867011596356235E-3</v>
      </c>
      <c r="U124" s="216">
        <f t="shared" si="85"/>
        <v>3.0234760776452478E-2</v>
      </c>
      <c r="V124" s="216">
        <f t="shared" si="85"/>
        <v>-4.0557449522209445E-3</v>
      </c>
      <c r="W124" s="216">
        <f t="shared" si="85"/>
        <v>-1.1663151948669062E-2</v>
      </c>
      <c r="X124" s="216">
        <f t="shared" si="85"/>
        <v>-1.1098383975603832E-3</v>
      </c>
      <c r="Y124" s="216">
        <f t="shared" si="85"/>
        <v>-1.1514656145610659E-2</v>
      </c>
      <c r="Z124" s="216">
        <f t="shared" si="85"/>
        <v>-5.7364548263346218E-4</v>
      </c>
      <c r="AA124" s="216">
        <f t="shared" si="85"/>
        <v>1.7627562762906168E-2</v>
      </c>
      <c r="AB124" s="216">
        <f t="shared" si="85"/>
        <v>3.5927589138403535E-2</v>
      </c>
      <c r="AC124" s="216">
        <f t="shared" si="85"/>
        <v>2.7267894234441623E-2</v>
      </c>
      <c r="AD124" s="216">
        <f t="shared" ref="AD124:AE124" si="95">AD52/AD$66</f>
        <v>1.7258910470068674E-2</v>
      </c>
      <c r="AE124" s="216">
        <f t="shared" si="95"/>
        <v>3.0224947099612341E-2</v>
      </c>
      <c r="AF124" s="216">
        <f t="shared" ref="AF124:AG124" si="96">AF52/AF$66</f>
        <v>3.5540277309996621E-2</v>
      </c>
      <c r="AG124" s="216">
        <f t="shared" si="96"/>
        <v>2.6619095991357169E-2</v>
      </c>
      <c r="AH124" s="216">
        <f t="shared" ref="AH124" si="97">AH52/AH$66</f>
        <v>2.8430128018097411E-2</v>
      </c>
      <c r="AI124" s="216">
        <f t="shared" ref="AI124:AK124" si="98">AI52/AI$66</f>
        <v>3.5089356474181939E-2</v>
      </c>
      <c r="AJ124" s="216">
        <f t="shared" si="98"/>
        <v>3.1948519784392983E-2</v>
      </c>
      <c r="AK124" s="216">
        <f t="shared" si="98"/>
        <v>3.4346099122128097E-2</v>
      </c>
    </row>
    <row r="125" spans="1:37" s="11" customFormat="1" x14ac:dyDescent="0.35">
      <c r="A125" s="1"/>
      <c r="B125" s="4"/>
      <c r="C125" s="4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</row>
    <row r="126" spans="1:37" s="217" customFormat="1" x14ac:dyDescent="0.3">
      <c r="A126" s="28" t="s">
        <v>29</v>
      </c>
      <c r="B126" s="86"/>
      <c r="C126" s="215"/>
      <c r="D126" s="216">
        <f t="shared" ref="D126:P126" si="99">D54/D$66</f>
        <v>-0.11248957628199087</v>
      </c>
      <c r="E126" s="216">
        <f t="shared" si="99"/>
        <v>-8.2301549265753338E-2</v>
      </c>
      <c r="F126" s="216">
        <f t="shared" si="99"/>
        <v>-4.3808178789868667E-2</v>
      </c>
      <c r="G126" s="216">
        <f t="shared" si="99"/>
        <v>-4.4679714738457291E-2</v>
      </c>
      <c r="H126" s="216">
        <f t="shared" si="99"/>
        <v>-2.9935852805920791E-2</v>
      </c>
      <c r="I126" s="216">
        <f t="shared" si="99"/>
        <v>-1.8141059564189814E-2</v>
      </c>
      <c r="J126" s="216">
        <f t="shared" si="99"/>
        <v>-1.0700176675065971E-2</v>
      </c>
      <c r="K126" s="216">
        <f t="shared" si="99"/>
        <v>-6.1118290377604658E-3</v>
      </c>
      <c r="L126" s="216">
        <f t="shared" si="99"/>
        <v>2.2076246162252186E-4</v>
      </c>
      <c r="M126" s="216">
        <f t="shared" si="99"/>
        <v>7.5645815196204603E-3</v>
      </c>
      <c r="N126" s="216">
        <f t="shared" si="99"/>
        <v>2.2893998186222043E-2</v>
      </c>
      <c r="O126" s="216">
        <f t="shared" si="99"/>
        <v>3.5035486434072151E-2</v>
      </c>
      <c r="P126" s="216">
        <f t="shared" si="99"/>
        <v>1.3496785126605723E-2</v>
      </c>
      <c r="Q126" s="216">
        <f t="shared" si="85"/>
        <v>4.6968261193720932E-3</v>
      </c>
      <c r="R126" s="216">
        <f t="shared" si="85"/>
        <v>-8.4741901467957339E-4</v>
      </c>
      <c r="S126" s="216">
        <f t="shared" si="85"/>
        <v>-5.1645868121678309E-4</v>
      </c>
      <c r="T126" s="216">
        <f t="shared" si="85"/>
        <v>5.95107737576781E-3</v>
      </c>
      <c r="U126" s="216">
        <f t="shared" si="85"/>
        <v>-2.7019887611462803E-2</v>
      </c>
      <c r="V126" s="216">
        <f t="shared" si="85"/>
        <v>3.5330806387438942E-3</v>
      </c>
      <c r="W126" s="216">
        <f t="shared" si="85"/>
        <v>9.8257948595898321E-3</v>
      </c>
      <c r="X126" s="216">
        <f t="shared" si="85"/>
        <v>9.3304899316361007E-4</v>
      </c>
      <c r="Y126" s="216">
        <f t="shared" si="85"/>
        <v>9.596751814009449E-3</v>
      </c>
      <c r="Z126" s="216">
        <f t="shared" si="85"/>
        <v>4.938565202499219E-4</v>
      </c>
      <c r="AA126" s="216">
        <f t="shared" si="85"/>
        <v>-1.443265534201933E-2</v>
      </c>
      <c r="AB126" s="216">
        <f t="shared" si="85"/>
        <v>-2.779972332347207E-2</v>
      </c>
      <c r="AC126" s="216">
        <f t="shared" si="85"/>
        <v>-1.938937427168743E-2</v>
      </c>
      <c r="AD126" s="216">
        <f t="shared" ref="AD126:AE126" si="100">AD54/AD$66</f>
        <v>-1.1257259957008723E-2</v>
      </c>
      <c r="AE126" s="216">
        <f t="shared" si="100"/>
        <v>-1.777719088362922E-2</v>
      </c>
      <c r="AF126" s="216">
        <f t="shared" ref="AF126:AG126" si="101">AF54/AF$66</f>
        <v>-1.8451170795743627E-2</v>
      </c>
      <c r="AG126" s="216">
        <f t="shared" si="101"/>
        <v>-7.1294880848564272E-3</v>
      </c>
      <c r="AH126" s="216">
        <f t="shared" ref="AH126" si="102">AH54/AH$66</f>
        <v>2.0397931326769786E-2</v>
      </c>
      <c r="AI126" s="216">
        <f t="shared" ref="AI126:AK126" si="103">AI54/AI$66</f>
        <v>1.7056591580465724E-2</v>
      </c>
      <c r="AJ126" s="216">
        <f t="shared" si="103"/>
        <v>2.52197995100082E-2</v>
      </c>
      <c r="AK126" s="216">
        <f t="shared" si="103"/>
        <v>3.651929084649979E-2</v>
      </c>
    </row>
    <row r="127" spans="1:37" s="11" customFormat="1" x14ac:dyDescent="0.35">
      <c r="A127" s="58"/>
      <c r="B127" s="8"/>
      <c r="C127" s="5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P127" s="8"/>
      <c r="Q127" s="8"/>
      <c r="R127" s="8"/>
      <c r="S127" s="9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37" s="11" customFormat="1" x14ac:dyDescent="0.35">
      <c r="A128" s="1"/>
      <c r="B128" s="4"/>
      <c r="C128" s="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4"/>
      <c r="P128" s="4"/>
      <c r="Q128" s="4"/>
      <c r="R128" s="4"/>
      <c r="S128" s="12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s="62" customFormat="1" ht="18.75" customHeight="1" x14ac:dyDescent="0.3">
      <c r="A129" s="64"/>
      <c r="C129" s="61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X129" s="96"/>
      <c r="Y129" s="96"/>
      <c r="Z129" s="147"/>
      <c r="AA129" s="46"/>
    </row>
    <row r="130" spans="1:30" s="62" customFormat="1" ht="21" customHeight="1" x14ac:dyDescent="0.3">
      <c r="A130" s="64"/>
      <c r="C130" s="61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96"/>
      <c r="X130" s="96"/>
      <c r="Y130" s="96"/>
      <c r="Z130" s="148"/>
      <c r="AA130" s="31"/>
      <c r="AB130" s="65"/>
      <c r="AC130" s="65"/>
      <c r="AD130" s="65"/>
    </row>
    <row r="131" spans="1:30" s="62" customFormat="1" ht="21" x14ac:dyDescent="0.3">
      <c r="A131" s="64"/>
      <c r="C131" s="61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149"/>
      <c r="AA131" s="31"/>
      <c r="AB131" s="63"/>
      <c r="AC131" s="63"/>
      <c r="AD131" s="63"/>
    </row>
    <row r="132" spans="1:30" s="62" customFormat="1" x14ac:dyDescent="0.3">
      <c r="A132" s="64"/>
      <c r="C132" s="61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1:30" s="11" customFormat="1" x14ac:dyDescent="0.35">
      <c r="A133" s="39"/>
      <c r="C133" s="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4"/>
      <c r="P133" s="4"/>
      <c r="Q133" s="4"/>
      <c r="R133" s="4"/>
      <c r="S133" s="12"/>
      <c r="T133" s="4"/>
      <c r="U133" s="4"/>
      <c r="V133" s="4"/>
      <c r="W133" s="4"/>
      <c r="X133" s="4"/>
      <c r="Y133" s="4"/>
      <c r="Z133" s="4"/>
      <c r="AA133" s="4"/>
    </row>
    <row r="134" spans="1:30" s="11" customFormat="1" x14ac:dyDescent="0.35">
      <c r="A134" s="39"/>
      <c r="C134" s="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4"/>
      <c r="P134" s="4"/>
      <c r="Q134" s="4"/>
      <c r="R134" s="4"/>
      <c r="S134" s="12"/>
      <c r="T134" s="4"/>
      <c r="U134" s="4"/>
      <c r="V134" s="4"/>
      <c r="W134" s="4"/>
      <c r="X134" s="4"/>
      <c r="Y134" s="4"/>
      <c r="Z134" s="4"/>
      <c r="AA134" s="4"/>
    </row>
    <row r="135" spans="1:30" s="11" customFormat="1" x14ac:dyDescent="0.35">
      <c r="A135" s="39"/>
      <c r="C135" s="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4"/>
      <c r="P135" s="4"/>
      <c r="Q135" s="4"/>
      <c r="R135" s="4"/>
      <c r="S135" s="12"/>
      <c r="T135" s="4"/>
      <c r="U135" s="4"/>
      <c r="V135" s="4"/>
      <c r="W135" s="4"/>
      <c r="X135" s="4"/>
      <c r="Y135" s="4"/>
      <c r="Z135" s="4"/>
      <c r="AA135" s="4"/>
    </row>
    <row r="136" spans="1:30" s="11" customFormat="1" x14ac:dyDescent="0.35">
      <c r="A136" s="39"/>
      <c r="C136" s="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4"/>
      <c r="P136" s="4"/>
      <c r="Q136" s="4"/>
      <c r="R136" s="4"/>
      <c r="S136" s="12"/>
      <c r="T136" s="4"/>
      <c r="U136" s="4"/>
      <c r="V136" s="4"/>
      <c r="W136" s="4"/>
      <c r="X136" s="4"/>
      <c r="Y136" s="4"/>
      <c r="Z136" s="4"/>
      <c r="AA136" s="4"/>
    </row>
    <row r="137" spans="1:30" s="11" customFormat="1" x14ac:dyDescent="0.35">
      <c r="A137" s="39"/>
      <c r="C137" s="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4"/>
      <c r="P137" s="4"/>
      <c r="Q137" s="4"/>
      <c r="R137" s="4"/>
      <c r="S137" s="12"/>
      <c r="T137" s="4"/>
      <c r="U137" s="4"/>
      <c r="V137" s="4"/>
      <c r="W137" s="4"/>
      <c r="X137" s="4"/>
      <c r="Y137" s="4"/>
      <c r="Z137" s="4"/>
      <c r="AA137" s="4"/>
    </row>
    <row r="138" spans="1:30" x14ac:dyDescent="0.35">
      <c r="A138" s="77"/>
      <c r="B138" s="77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P138" s="66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1:30" x14ac:dyDescent="0.35">
      <c r="A139" s="77"/>
      <c r="B139" s="77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</row>
    <row r="140" spans="1:30" x14ac:dyDescent="0.35">
      <c r="A140" s="77"/>
      <c r="B140" s="77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P140" s="66"/>
      <c r="Q140" s="66"/>
      <c r="R140" s="68"/>
      <c r="S140" s="68"/>
      <c r="T140" s="68"/>
      <c r="U140" s="68"/>
      <c r="V140" s="68"/>
      <c r="W140" s="68"/>
      <c r="X140" s="68"/>
      <c r="Y140" s="68"/>
    </row>
    <row r="141" spans="1:30" x14ac:dyDescent="0.35">
      <c r="A141" s="77"/>
      <c r="B141" s="77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P141" s="66"/>
      <c r="Q141" s="66"/>
      <c r="R141" s="68"/>
      <c r="S141" s="68"/>
      <c r="T141" s="68"/>
      <c r="U141" s="68"/>
      <c r="V141" s="68"/>
      <c r="W141" s="68"/>
      <c r="X141" s="68"/>
      <c r="Y141" s="68"/>
    </row>
    <row r="142" spans="1:30" x14ac:dyDescent="0.35">
      <c r="A142" s="77"/>
      <c r="B142" s="77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</row>
    <row r="143" spans="1:30" x14ac:dyDescent="0.35">
      <c r="A143" s="77"/>
      <c r="B143" s="77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P143" s="66"/>
      <c r="Q143" s="66"/>
      <c r="R143" s="68"/>
      <c r="S143" s="68"/>
      <c r="T143" s="68"/>
      <c r="U143" s="68"/>
      <c r="V143" s="68"/>
      <c r="W143" s="68"/>
      <c r="X143" s="68"/>
      <c r="Y143" s="68"/>
    </row>
    <row r="144" spans="1:30" x14ac:dyDescent="0.35">
      <c r="A144" s="77"/>
      <c r="B144" s="77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</row>
    <row r="145" spans="1:25" x14ac:dyDescent="0.35">
      <c r="A145" s="77"/>
      <c r="B145" s="77"/>
      <c r="C145" s="70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</row>
    <row r="146" spans="1:25" x14ac:dyDescent="0.35">
      <c r="A146" s="77"/>
      <c r="B146" s="77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P146" s="66"/>
      <c r="Q146" s="66"/>
      <c r="R146" s="66"/>
      <c r="S146" s="71"/>
      <c r="T146" s="71"/>
      <c r="U146" s="71"/>
      <c r="V146" s="71"/>
      <c r="W146" s="71"/>
      <c r="X146" s="71"/>
      <c r="Y146" s="71"/>
    </row>
    <row r="147" spans="1:25" x14ac:dyDescent="0.35">
      <c r="A147" s="77"/>
      <c r="B147" s="77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</row>
    <row r="148" spans="1:25" x14ac:dyDescent="0.35">
      <c r="A148" s="77"/>
      <c r="B148" s="77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</row>
    <row r="149" spans="1:25" x14ac:dyDescent="0.35">
      <c r="A149" s="77"/>
      <c r="B149" s="77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</row>
    <row r="150" spans="1:25" x14ac:dyDescent="0.35">
      <c r="A150" s="77"/>
      <c r="B150" s="77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</row>
    <row r="151" spans="1:25" x14ac:dyDescent="0.35">
      <c r="A151" s="77"/>
      <c r="B151" s="77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</row>
    <row r="152" spans="1:25" x14ac:dyDescent="0.35">
      <c r="A152" s="77"/>
      <c r="B152" s="77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</row>
    <row r="153" spans="1:25" x14ac:dyDescent="0.35">
      <c r="A153" s="77"/>
      <c r="B153" s="77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</row>
    <row r="154" spans="1:25" x14ac:dyDescent="0.35">
      <c r="A154" s="77"/>
      <c r="B154" s="77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</row>
    <row r="155" spans="1:25" x14ac:dyDescent="0.35">
      <c r="A155" s="77"/>
      <c r="B155" s="77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</row>
    <row r="156" spans="1:25" x14ac:dyDescent="0.35">
      <c r="A156" s="77"/>
      <c r="B156" s="77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</row>
    <row r="157" spans="1:25" x14ac:dyDescent="0.35">
      <c r="A157" s="77"/>
      <c r="B157" s="77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</row>
    <row r="158" spans="1:25" x14ac:dyDescent="0.35">
      <c r="A158" s="77"/>
      <c r="B158" s="77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</row>
    <row r="159" spans="1:25" x14ac:dyDescent="0.35">
      <c r="A159" s="77"/>
      <c r="B159" s="77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</row>
    <row r="160" spans="1:25" x14ac:dyDescent="0.35">
      <c r="A160" s="77"/>
      <c r="B160" s="77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</row>
    <row r="161" spans="1:25" x14ac:dyDescent="0.35">
      <c r="A161" s="77"/>
      <c r="B161" s="77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</row>
    <row r="162" spans="1:25" x14ac:dyDescent="0.35">
      <c r="A162" s="77"/>
      <c r="B162" s="77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</row>
    <row r="163" spans="1:25" x14ac:dyDescent="0.35">
      <c r="A163" s="77"/>
      <c r="B163" s="77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</row>
    <row r="164" spans="1:25" x14ac:dyDescent="0.35">
      <c r="A164" s="77"/>
      <c r="B164" s="77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</row>
    <row r="165" spans="1:25" x14ac:dyDescent="0.35">
      <c r="A165" s="77"/>
      <c r="B165" s="77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</row>
    <row r="166" spans="1:25" x14ac:dyDescent="0.35">
      <c r="A166" s="77"/>
      <c r="B166" s="77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</row>
    <row r="167" spans="1:25" x14ac:dyDescent="0.35">
      <c r="A167" s="77"/>
      <c r="B167" s="77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</row>
    <row r="168" spans="1:25" x14ac:dyDescent="0.35">
      <c r="A168" s="77"/>
      <c r="B168" s="77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</row>
    <row r="169" spans="1:25" x14ac:dyDescent="0.35">
      <c r="A169" s="77"/>
      <c r="B169" s="77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</row>
    <row r="170" spans="1:25" x14ac:dyDescent="0.35">
      <c r="A170" s="77"/>
      <c r="B170" s="77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</row>
    <row r="171" spans="1:25" x14ac:dyDescent="0.35">
      <c r="A171" s="77"/>
      <c r="B171" s="77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</row>
    <row r="172" spans="1:25" x14ac:dyDescent="0.35">
      <c r="A172" s="77"/>
      <c r="B172" s="77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</row>
    <row r="173" spans="1:25" x14ac:dyDescent="0.35">
      <c r="A173" s="77"/>
      <c r="B173" s="77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</row>
    <row r="174" spans="1:25" x14ac:dyDescent="0.35">
      <c r="A174" s="77"/>
      <c r="B174" s="77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</row>
    <row r="175" spans="1:25" x14ac:dyDescent="0.35">
      <c r="A175" s="77"/>
      <c r="B175" s="77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</row>
    <row r="176" spans="1:25" x14ac:dyDescent="0.35">
      <c r="A176" s="77"/>
      <c r="B176" s="77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</row>
    <row r="177" spans="1:25" x14ac:dyDescent="0.35">
      <c r="A177" s="77"/>
      <c r="B177" s="77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</row>
    <row r="178" spans="1:25" x14ac:dyDescent="0.35">
      <c r="A178" s="77"/>
      <c r="B178" s="77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</row>
    <row r="179" spans="1:25" x14ac:dyDescent="0.35">
      <c r="A179" s="77"/>
      <c r="B179" s="77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</row>
    <row r="180" spans="1:25" x14ac:dyDescent="0.35">
      <c r="A180" s="77"/>
      <c r="B180" s="77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</row>
    <row r="181" spans="1:25" x14ac:dyDescent="0.35">
      <c r="A181" s="77"/>
      <c r="B181" s="77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</row>
    <row r="182" spans="1:25" x14ac:dyDescent="0.35">
      <c r="A182" s="77"/>
      <c r="B182" s="77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</row>
    <row r="183" spans="1:25" x14ac:dyDescent="0.35">
      <c r="A183" s="77"/>
      <c r="B183" s="77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</row>
    <row r="184" spans="1:25" x14ac:dyDescent="0.35">
      <c r="A184" s="77"/>
      <c r="B184" s="77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</row>
    <row r="185" spans="1:25" x14ac:dyDescent="0.35">
      <c r="A185" s="77"/>
      <c r="B185" s="77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</row>
    <row r="186" spans="1:25" x14ac:dyDescent="0.35">
      <c r="A186" s="77"/>
      <c r="B186" s="77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</row>
    <row r="187" spans="1:25" x14ac:dyDescent="0.35">
      <c r="A187" s="77"/>
      <c r="B187" s="77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</row>
    <row r="188" spans="1:25" x14ac:dyDescent="0.35">
      <c r="A188" s="77"/>
      <c r="B188" s="77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</row>
    <row r="189" spans="1:25" x14ac:dyDescent="0.35">
      <c r="A189" s="77"/>
      <c r="B189" s="77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</row>
    <row r="190" spans="1:25" x14ac:dyDescent="0.35">
      <c r="A190" s="77"/>
      <c r="B190" s="77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</row>
    <row r="191" spans="1:25" x14ac:dyDescent="0.35">
      <c r="A191" s="77"/>
      <c r="B191" s="77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</row>
    <row r="192" spans="1:25" x14ac:dyDescent="0.35">
      <c r="A192" s="77"/>
      <c r="B192" s="77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</row>
    <row r="193" spans="1:25" x14ac:dyDescent="0.35">
      <c r="A193" s="77"/>
      <c r="B193" s="77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</row>
    <row r="194" spans="1:25" x14ac:dyDescent="0.35">
      <c r="A194" s="77"/>
      <c r="B194" s="77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</row>
    <row r="195" spans="1:25" x14ac:dyDescent="0.35">
      <c r="A195" s="77"/>
      <c r="B195" s="77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</row>
    <row r="196" spans="1:25" x14ac:dyDescent="0.35">
      <c r="A196" s="77"/>
      <c r="B196" s="77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</row>
    <row r="197" spans="1:25" x14ac:dyDescent="0.35">
      <c r="A197" s="77"/>
      <c r="B197" s="77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</row>
    <row r="198" spans="1:25" x14ac:dyDescent="0.35">
      <c r="A198" s="77"/>
      <c r="B198" s="77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</row>
    <row r="199" spans="1:25" x14ac:dyDescent="0.35">
      <c r="A199" s="77"/>
      <c r="B199" s="77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</row>
    <row r="200" spans="1:25" x14ac:dyDescent="0.35">
      <c r="A200" s="77"/>
      <c r="B200" s="77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</row>
    <row r="201" spans="1:25" x14ac:dyDescent="0.35">
      <c r="A201" s="77"/>
      <c r="B201" s="77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</row>
    <row r="202" spans="1:25" x14ac:dyDescent="0.35">
      <c r="A202" s="77"/>
      <c r="B202" s="77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</row>
    <row r="203" spans="1:25" x14ac:dyDescent="0.35">
      <c r="A203" s="77"/>
      <c r="B203" s="77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</row>
    <row r="204" spans="1:25" x14ac:dyDescent="0.35">
      <c r="A204" s="77"/>
      <c r="B204" s="77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</row>
    <row r="205" spans="1:25" x14ac:dyDescent="0.35">
      <c r="A205" s="77"/>
      <c r="B205" s="77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</row>
    <row r="206" spans="1:25" x14ac:dyDescent="0.35">
      <c r="A206" s="77"/>
      <c r="B206" s="77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</row>
    <row r="207" spans="1:25" x14ac:dyDescent="0.35">
      <c r="A207" s="77"/>
      <c r="B207" s="77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</row>
    <row r="208" spans="1:25" x14ac:dyDescent="0.35">
      <c r="A208" s="77"/>
      <c r="B208" s="77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</row>
    <row r="209" spans="1:25" x14ac:dyDescent="0.35">
      <c r="A209" s="77"/>
      <c r="B209" s="77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</row>
    <row r="210" spans="1:25" x14ac:dyDescent="0.35">
      <c r="A210" s="77"/>
      <c r="B210" s="77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</row>
    <row r="211" spans="1:25" x14ac:dyDescent="0.35">
      <c r="A211" s="77"/>
      <c r="B211" s="77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</row>
    <row r="212" spans="1:25" x14ac:dyDescent="0.35">
      <c r="A212" s="77"/>
      <c r="B212" s="77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</row>
    <row r="213" spans="1:25" x14ac:dyDescent="0.35">
      <c r="A213" s="77"/>
      <c r="B213" s="77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</row>
    <row r="214" spans="1:25" x14ac:dyDescent="0.35">
      <c r="A214" s="77"/>
      <c r="B214" s="77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</row>
    <row r="215" spans="1:25" x14ac:dyDescent="0.35">
      <c r="A215" s="77"/>
      <c r="B215" s="77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</row>
    <row r="216" spans="1:25" x14ac:dyDescent="0.35">
      <c r="A216" s="77"/>
      <c r="B216" s="77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</row>
    <row r="217" spans="1:25" x14ac:dyDescent="0.35">
      <c r="A217" s="77"/>
      <c r="B217" s="77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</row>
    <row r="218" spans="1:25" x14ac:dyDescent="0.35">
      <c r="A218" s="77"/>
      <c r="B218" s="77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</row>
    <row r="219" spans="1:25" x14ac:dyDescent="0.35">
      <c r="A219" s="77"/>
      <c r="B219" s="77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</row>
    <row r="220" spans="1:25" x14ac:dyDescent="0.35">
      <c r="A220" s="77"/>
      <c r="B220" s="77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</row>
    <row r="221" spans="1:25" x14ac:dyDescent="0.35">
      <c r="A221" s="77"/>
      <c r="B221" s="77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</row>
    <row r="222" spans="1:25" x14ac:dyDescent="0.35">
      <c r="A222" s="77"/>
      <c r="B222" s="77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</row>
    <row r="223" spans="1:25" x14ac:dyDescent="0.35">
      <c r="A223" s="77"/>
      <c r="B223" s="77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</row>
    <row r="224" spans="1:25" x14ac:dyDescent="0.35">
      <c r="A224" s="77"/>
      <c r="B224" s="77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</row>
    <row r="225" spans="1:25" x14ac:dyDescent="0.35">
      <c r="A225" s="77"/>
      <c r="B225" s="77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</row>
    <row r="226" spans="1:25" x14ac:dyDescent="0.35">
      <c r="A226" s="77"/>
      <c r="B226" s="77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</row>
    <row r="227" spans="1:25" x14ac:dyDescent="0.35">
      <c r="A227" s="77"/>
      <c r="B227" s="77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</row>
    <row r="228" spans="1:25" x14ac:dyDescent="0.35">
      <c r="A228" s="77"/>
      <c r="B228" s="77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</row>
    <row r="229" spans="1:25" x14ac:dyDescent="0.35">
      <c r="A229" s="77"/>
      <c r="B229" s="77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</row>
    <row r="230" spans="1:25" x14ac:dyDescent="0.35">
      <c r="A230" s="77"/>
      <c r="B230" s="77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</row>
    <row r="231" spans="1:25" x14ac:dyDescent="0.35">
      <c r="A231" s="77"/>
      <c r="B231" s="77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</row>
    <row r="232" spans="1:25" x14ac:dyDescent="0.35">
      <c r="A232" s="77"/>
      <c r="B232" s="77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</row>
    <row r="233" spans="1:25" x14ac:dyDescent="0.35">
      <c r="A233" s="77"/>
      <c r="B233" s="77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</row>
    <row r="234" spans="1:25" x14ac:dyDescent="0.35">
      <c r="A234" s="77"/>
      <c r="B234" s="77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</row>
    <row r="235" spans="1:25" x14ac:dyDescent="0.35">
      <c r="A235" s="77"/>
      <c r="B235" s="77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</row>
    <row r="236" spans="1:25" x14ac:dyDescent="0.35">
      <c r="A236" s="77"/>
      <c r="B236" s="77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</row>
    <row r="237" spans="1:25" x14ac:dyDescent="0.35">
      <c r="A237" s="77"/>
      <c r="B237" s="77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</row>
    <row r="238" spans="1:25" x14ac:dyDescent="0.35">
      <c r="A238" s="77"/>
      <c r="B238" s="77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</row>
    <row r="239" spans="1:25" x14ac:dyDescent="0.35">
      <c r="A239" s="77"/>
      <c r="B239" s="77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</row>
    <row r="240" spans="1:25" x14ac:dyDescent="0.35">
      <c r="A240" s="77"/>
      <c r="B240" s="77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</row>
    <row r="241" spans="1:25" x14ac:dyDescent="0.35">
      <c r="A241" s="77"/>
      <c r="B241" s="77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</row>
    <row r="242" spans="1:25" x14ac:dyDescent="0.35">
      <c r="A242" s="77"/>
      <c r="B242" s="77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</row>
    <row r="243" spans="1:25" x14ac:dyDescent="0.35">
      <c r="A243" s="77"/>
      <c r="B243" s="77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</row>
    <row r="244" spans="1:25" x14ac:dyDescent="0.35">
      <c r="A244" s="77"/>
      <c r="B244" s="77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</row>
    <row r="245" spans="1:25" x14ac:dyDescent="0.35">
      <c r="A245" s="77"/>
      <c r="B245" s="77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</row>
    <row r="246" spans="1:25" x14ac:dyDescent="0.35">
      <c r="A246" s="77"/>
      <c r="B246" s="77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</row>
    <row r="247" spans="1:25" x14ac:dyDescent="0.35">
      <c r="A247" s="77"/>
      <c r="B247" s="77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</row>
    <row r="248" spans="1:25" x14ac:dyDescent="0.35">
      <c r="A248" s="77"/>
      <c r="B248" s="77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</row>
    <row r="249" spans="1:25" x14ac:dyDescent="0.35">
      <c r="A249" s="77"/>
      <c r="B249" s="77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</row>
    <row r="250" spans="1:25" x14ac:dyDescent="0.35">
      <c r="A250" s="77"/>
      <c r="B250" s="77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</row>
    <row r="251" spans="1:25" x14ac:dyDescent="0.35">
      <c r="A251" s="77"/>
      <c r="B251" s="77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</row>
    <row r="252" spans="1:25" x14ac:dyDescent="0.35">
      <c r="A252" s="77"/>
      <c r="B252" s="77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</row>
    <row r="253" spans="1:25" x14ac:dyDescent="0.35">
      <c r="A253" s="77"/>
      <c r="B253" s="77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</row>
    <row r="254" spans="1:25" x14ac:dyDescent="0.35">
      <c r="A254" s="77"/>
      <c r="B254" s="77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</row>
    <row r="255" spans="1:25" x14ac:dyDescent="0.35">
      <c r="A255" s="77"/>
      <c r="B255" s="77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</row>
    <row r="256" spans="1:25" x14ac:dyDescent="0.35">
      <c r="A256" s="77"/>
      <c r="B256" s="77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</row>
    <row r="257" spans="1:25" x14ac:dyDescent="0.35">
      <c r="A257" s="77"/>
      <c r="B257" s="77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</row>
    <row r="258" spans="1:25" x14ac:dyDescent="0.35">
      <c r="A258" s="77"/>
      <c r="B258" s="77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</row>
    <row r="259" spans="1:25" x14ac:dyDescent="0.35">
      <c r="A259" s="77"/>
      <c r="B259" s="77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</row>
    <row r="260" spans="1:25" x14ac:dyDescent="0.35">
      <c r="A260" s="77"/>
      <c r="B260" s="77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</row>
    <row r="261" spans="1:25" x14ac:dyDescent="0.35">
      <c r="A261" s="77"/>
      <c r="B261" s="77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</row>
    <row r="262" spans="1:25" x14ac:dyDescent="0.35">
      <c r="A262" s="77"/>
      <c r="B262" s="77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</row>
    <row r="263" spans="1:25" x14ac:dyDescent="0.35">
      <c r="A263" s="77"/>
      <c r="B263" s="77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</row>
    <row r="264" spans="1:25" x14ac:dyDescent="0.35">
      <c r="A264" s="77"/>
      <c r="B264" s="77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</row>
    <row r="265" spans="1:25" x14ac:dyDescent="0.35">
      <c r="A265" s="77"/>
      <c r="B265" s="77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</row>
    <row r="266" spans="1:25" x14ac:dyDescent="0.35">
      <c r="A266" s="77"/>
      <c r="B266" s="77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</row>
    <row r="267" spans="1:25" x14ac:dyDescent="0.35">
      <c r="A267" s="77"/>
      <c r="B267" s="77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</row>
    <row r="268" spans="1:25" x14ac:dyDescent="0.35">
      <c r="A268" s="77"/>
      <c r="B268" s="77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</row>
    <row r="269" spans="1:25" x14ac:dyDescent="0.35">
      <c r="A269" s="77"/>
      <c r="B269" s="77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</row>
    <row r="270" spans="1:25" x14ac:dyDescent="0.35">
      <c r="A270" s="77"/>
      <c r="B270" s="77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</row>
    <row r="271" spans="1:25" x14ac:dyDescent="0.35">
      <c r="A271" s="77"/>
      <c r="B271" s="77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</row>
    <row r="272" spans="1:25" x14ac:dyDescent="0.35">
      <c r="A272" s="77"/>
      <c r="B272" s="77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</row>
    <row r="273" spans="1:25" x14ac:dyDescent="0.35">
      <c r="A273" s="77"/>
      <c r="B273" s="77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</row>
    <row r="274" spans="1:25" x14ac:dyDescent="0.35">
      <c r="A274" s="77"/>
      <c r="B274" s="77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</row>
    <row r="275" spans="1:25" x14ac:dyDescent="0.35">
      <c r="A275" s="77"/>
      <c r="B275" s="77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</row>
    <row r="276" spans="1:25" x14ac:dyDescent="0.35">
      <c r="A276" s="77"/>
      <c r="B276" s="77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</row>
    <row r="277" spans="1:25" x14ac:dyDescent="0.35">
      <c r="A277" s="77"/>
      <c r="B277" s="77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</row>
    <row r="278" spans="1:25" x14ac:dyDescent="0.35">
      <c r="A278" s="77"/>
      <c r="B278" s="77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</row>
    <row r="279" spans="1:25" x14ac:dyDescent="0.35">
      <c r="A279" s="77"/>
      <c r="B279" s="77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</row>
    <row r="280" spans="1:25" x14ac:dyDescent="0.35">
      <c r="A280" s="77"/>
      <c r="B280" s="77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</row>
    <row r="281" spans="1:25" x14ac:dyDescent="0.35">
      <c r="A281" s="77"/>
      <c r="B281" s="77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</row>
    <row r="282" spans="1:25" x14ac:dyDescent="0.35">
      <c r="A282" s="77"/>
      <c r="B282" s="77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</row>
    <row r="283" spans="1:25" x14ac:dyDescent="0.35">
      <c r="A283" s="77"/>
      <c r="B283" s="77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</row>
    <row r="284" spans="1:25" x14ac:dyDescent="0.35">
      <c r="A284" s="77"/>
      <c r="B284" s="77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</row>
    <row r="285" spans="1:25" x14ac:dyDescent="0.35">
      <c r="A285" s="77"/>
      <c r="B285" s="77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</row>
    <row r="286" spans="1:25" x14ac:dyDescent="0.35">
      <c r="A286" s="77"/>
      <c r="B286" s="77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</row>
    <row r="287" spans="1:25" x14ac:dyDescent="0.35">
      <c r="A287" s="77"/>
      <c r="B287" s="77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</row>
    <row r="288" spans="1:25" x14ac:dyDescent="0.35">
      <c r="A288" s="77"/>
      <c r="B288" s="77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</row>
    <row r="289" spans="1:25" x14ac:dyDescent="0.35">
      <c r="A289" s="77"/>
      <c r="B289" s="77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</row>
    <row r="290" spans="1:25" x14ac:dyDescent="0.35">
      <c r="A290" s="77"/>
      <c r="B290" s="77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</row>
    <row r="291" spans="1:25" x14ac:dyDescent="0.35">
      <c r="A291" s="77"/>
      <c r="B291" s="77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</row>
    <row r="292" spans="1:25" x14ac:dyDescent="0.35">
      <c r="A292" s="77"/>
      <c r="B292" s="77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</row>
    <row r="293" spans="1:25" x14ac:dyDescent="0.35">
      <c r="A293" s="77"/>
      <c r="B293" s="77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</row>
    <row r="294" spans="1:25" x14ac:dyDescent="0.35">
      <c r="A294" s="77"/>
      <c r="B294" s="77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</row>
    <row r="295" spans="1:25" x14ac:dyDescent="0.35">
      <c r="A295" s="77"/>
      <c r="B295" s="77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</row>
    <row r="296" spans="1:25" x14ac:dyDescent="0.35">
      <c r="A296" s="77"/>
      <c r="B296" s="77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</row>
    <row r="297" spans="1:25" x14ac:dyDescent="0.35">
      <c r="A297" s="77"/>
      <c r="B297" s="77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</row>
    <row r="298" spans="1:25" x14ac:dyDescent="0.35">
      <c r="A298" s="77"/>
      <c r="B298" s="77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</row>
    <row r="299" spans="1:25" x14ac:dyDescent="0.35">
      <c r="A299" s="77"/>
      <c r="B299" s="77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</row>
    <row r="300" spans="1:25" x14ac:dyDescent="0.35">
      <c r="A300" s="77"/>
      <c r="B300" s="77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</row>
    <row r="301" spans="1:25" x14ac:dyDescent="0.35">
      <c r="A301" s="77"/>
      <c r="B301" s="77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</row>
    <row r="302" spans="1:25" x14ac:dyDescent="0.35">
      <c r="A302" s="77"/>
      <c r="B302" s="77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</row>
    <row r="303" spans="1:25" x14ac:dyDescent="0.35">
      <c r="A303" s="77"/>
      <c r="B303" s="77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</row>
    <row r="304" spans="1:25" x14ac:dyDescent="0.35">
      <c r="A304" s="77"/>
      <c r="B304" s="77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</row>
    <row r="305" spans="1:25" x14ac:dyDescent="0.35">
      <c r="A305" s="77"/>
      <c r="B305" s="77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</row>
    <row r="306" spans="1:25" x14ac:dyDescent="0.35">
      <c r="A306" s="77"/>
      <c r="B306" s="77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</row>
    <row r="307" spans="1:25" x14ac:dyDescent="0.35">
      <c r="A307" s="77"/>
      <c r="B307" s="77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</row>
    <row r="308" spans="1:25" x14ac:dyDescent="0.35">
      <c r="A308" s="77"/>
      <c r="B308" s="77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</row>
    <row r="309" spans="1:25" x14ac:dyDescent="0.35">
      <c r="A309" s="77"/>
      <c r="B309" s="77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</row>
    <row r="310" spans="1:25" x14ac:dyDescent="0.35">
      <c r="A310" s="77"/>
      <c r="B310" s="77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</row>
    <row r="311" spans="1:25" x14ac:dyDescent="0.35">
      <c r="A311" s="77"/>
      <c r="B311" s="77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</row>
    <row r="312" spans="1:25" x14ac:dyDescent="0.35">
      <c r="A312" s="77"/>
      <c r="B312" s="77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</row>
    <row r="313" spans="1:25" x14ac:dyDescent="0.35">
      <c r="A313" s="77"/>
      <c r="B313" s="77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</row>
    <row r="314" spans="1:25" x14ac:dyDescent="0.35">
      <c r="A314" s="77"/>
      <c r="B314" s="77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</row>
    <row r="315" spans="1:25" x14ac:dyDescent="0.35">
      <c r="A315" s="77"/>
      <c r="B315" s="77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</row>
    <row r="316" spans="1:25" x14ac:dyDescent="0.35">
      <c r="A316" s="77"/>
      <c r="B316" s="77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</row>
    <row r="317" spans="1:25" x14ac:dyDescent="0.35">
      <c r="A317" s="77"/>
      <c r="B317" s="77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</row>
    <row r="318" spans="1:25" x14ac:dyDescent="0.35">
      <c r="A318" s="77"/>
      <c r="B318" s="77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</row>
    <row r="319" spans="1:25" x14ac:dyDescent="0.35">
      <c r="A319" s="77"/>
      <c r="B319" s="77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</row>
    <row r="320" spans="1:25" x14ac:dyDescent="0.35">
      <c r="A320" s="77"/>
      <c r="B320" s="77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</row>
    <row r="321" spans="1:25" x14ac:dyDescent="0.35">
      <c r="A321" s="77"/>
      <c r="B321" s="77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</row>
    <row r="322" spans="1:25" x14ac:dyDescent="0.35">
      <c r="A322" s="77"/>
      <c r="B322" s="77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</row>
    <row r="323" spans="1:25" x14ac:dyDescent="0.35">
      <c r="A323" s="77"/>
      <c r="B323" s="77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</row>
    <row r="324" spans="1:25" x14ac:dyDescent="0.35">
      <c r="A324" s="77"/>
      <c r="B324" s="77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</row>
    <row r="325" spans="1:25" x14ac:dyDescent="0.35">
      <c r="A325" s="77"/>
      <c r="B325" s="77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</row>
    <row r="326" spans="1:25" x14ac:dyDescent="0.35">
      <c r="A326" s="77"/>
      <c r="B326" s="77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</row>
    <row r="327" spans="1:25" x14ac:dyDescent="0.35">
      <c r="A327" s="77"/>
      <c r="B327" s="77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</row>
    <row r="328" spans="1:25" x14ac:dyDescent="0.35">
      <c r="A328" s="77"/>
      <c r="B328" s="77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</row>
    <row r="329" spans="1:25" x14ac:dyDescent="0.35">
      <c r="A329" s="77"/>
      <c r="B329" s="77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</row>
    <row r="330" spans="1:25" x14ac:dyDescent="0.35">
      <c r="A330" s="77"/>
      <c r="B330" s="77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</row>
    <row r="331" spans="1:25" x14ac:dyDescent="0.35">
      <c r="A331" s="77"/>
      <c r="B331" s="77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</row>
    <row r="332" spans="1:25" x14ac:dyDescent="0.35">
      <c r="A332" s="77"/>
      <c r="B332" s="77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</row>
    <row r="333" spans="1:25" x14ac:dyDescent="0.35">
      <c r="A333" s="77"/>
      <c r="B333" s="77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</row>
    <row r="334" spans="1:25" x14ac:dyDescent="0.35">
      <c r="A334" s="77"/>
      <c r="B334" s="77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</row>
    <row r="335" spans="1:25" x14ac:dyDescent="0.35">
      <c r="A335" s="77"/>
      <c r="B335" s="77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</row>
    <row r="336" spans="1:25" x14ac:dyDescent="0.35">
      <c r="A336" s="77"/>
      <c r="B336" s="77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</row>
    <row r="337" spans="1:25" x14ac:dyDescent="0.35">
      <c r="A337" s="77"/>
      <c r="B337" s="77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</row>
    <row r="338" spans="1:25" x14ac:dyDescent="0.35">
      <c r="A338" s="77"/>
      <c r="B338" s="77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</row>
    <row r="339" spans="1:25" x14ac:dyDescent="0.35">
      <c r="A339" s="77"/>
      <c r="B339" s="77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</row>
    <row r="340" spans="1:25" x14ac:dyDescent="0.35">
      <c r="A340" s="77"/>
      <c r="B340" s="77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</row>
    <row r="341" spans="1:25" x14ac:dyDescent="0.35">
      <c r="A341" s="77"/>
      <c r="B341" s="77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</row>
    <row r="342" spans="1:25" x14ac:dyDescent="0.35">
      <c r="A342" s="77"/>
      <c r="B342" s="77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</row>
    <row r="343" spans="1:25" x14ac:dyDescent="0.35">
      <c r="A343" s="77"/>
      <c r="B343" s="77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</row>
    <row r="344" spans="1:25" x14ac:dyDescent="0.35">
      <c r="A344" s="77"/>
      <c r="B344" s="77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</row>
    <row r="345" spans="1:25" x14ac:dyDescent="0.35">
      <c r="A345" s="77"/>
      <c r="B345" s="77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</row>
    <row r="346" spans="1:25" x14ac:dyDescent="0.35">
      <c r="A346" s="77"/>
      <c r="B346" s="77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</row>
    <row r="347" spans="1:25" x14ac:dyDescent="0.35">
      <c r="A347" s="77"/>
      <c r="B347" s="77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</row>
    <row r="348" spans="1:25" x14ac:dyDescent="0.35">
      <c r="A348" s="77"/>
      <c r="B348" s="77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</row>
    <row r="349" spans="1:25" x14ac:dyDescent="0.35">
      <c r="A349" s="77"/>
      <c r="B349" s="77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</row>
    <row r="350" spans="1:25" x14ac:dyDescent="0.35">
      <c r="A350" s="77"/>
      <c r="B350" s="77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</row>
    <row r="351" spans="1:25" x14ac:dyDescent="0.35">
      <c r="A351" s="77"/>
      <c r="B351" s="77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</row>
    <row r="352" spans="1:25" x14ac:dyDescent="0.35">
      <c r="A352" s="77"/>
      <c r="B352" s="77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</row>
    <row r="353" spans="1:25" x14ac:dyDescent="0.35">
      <c r="A353" s="77"/>
      <c r="B353" s="77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</row>
    <row r="354" spans="1:25" x14ac:dyDescent="0.35">
      <c r="A354" s="77"/>
      <c r="B354" s="77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</row>
    <row r="355" spans="1:25" x14ac:dyDescent="0.35">
      <c r="A355" s="77"/>
      <c r="B355" s="77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</row>
    <row r="356" spans="1:25" x14ac:dyDescent="0.35">
      <c r="A356" s="77"/>
      <c r="B356" s="77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</row>
    <row r="357" spans="1:25" x14ac:dyDescent="0.35">
      <c r="A357" s="77"/>
      <c r="B357" s="77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</row>
    <row r="358" spans="1:25" x14ac:dyDescent="0.35">
      <c r="A358" s="77"/>
      <c r="B358" s="77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</row>
    <row r="359" spans="1:25" x14ac:dyDescent="0.35">
      <c r="A359" s="77"/>
      <c r="B359" s="77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</row>
    <row r="360" spans="1:25" x14ac:dyDescent="0.35">
      <c r="A360" s="77"/>
      <c r="B360" s="77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</row>
    <row r="361" spans="1:25" x14ac:dyDescent="0.35">
      <c r="A361" s="77"/>
      <c r="B361" s="77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</row>
    <row r="362" spans="1:25" x14ac:dyDescent="0.35">
      <c r="A362" s="77"/>
      <c r="B362" s="77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</row>
    <row r="363" spans="1:25" x14ac:dyDescent="0.35">
      <c r="A363" s="77"/>
      <c r="B363" s="77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</row>
    <row r="364" spans="1:25" x14ac:dyDescent="0.35">
      <c r="A364" s="77"/>
      <c r="B364" s="77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</row>
    <row r="365" spans="1:25" x14ac:dyDescent="0.35">
      <c r="A365" s="77"/>
      <c r="B365" s="77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</row>
    <row r="366" spans="1:25" x14ac:dyDescent="0.35">
      <c r="A366" s="77"/>
      <c r="B366" s="77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</row>
    <row r="367" spans="1:25" x14ac:dyDescent="0.35">
      <c r="A367" s="77"/>
      <c r="B367" s="77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</row>
    <row r="368" spans="1:25" x14ac:dyDescent="0.35">
      <c r="A368" s="77"/>
      <c r="B368" s="77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</row>
    <row r="369" spans="1:25" x14ac:dyDescent="0.35">
      <c r="A369" s="77"/>
      <c r="B369" s="77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</row>
    <row r="370" spans="1:25" x14ac:dyDescent="0.35">
      <c r="A370" s="77"/>
      <c r="B370" s="77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</row>
    <row r="371" spans="1:25" x14ac:dyDescent="0.35">
      <c r="A371" s="77"/>
      <c r="B371" s="77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</row>
    <row r="372" spans="1:25" x14ac:dyDescent="0.35">
      <c r="A372" s="77"/>
      <c r="B372" s="77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</row>
    <row r="373" spans="1:25" x14ac:dyDescent="0.35">
      <c r="A373" s="77"/>
      <c r="B373" s="77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</row>
    <row r="374" spans="1:25" x14ac:dyDescent="0.35">
      <c r="A374" s="77"/>
      <c r="B374" s="77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</row>
    <row r="375" spans="1:25" x14ac:dyDescent="0.35">
      <c r="A375" s="77"/>
      <c r="B375" s="77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</row>
    <row r="376" spans="1:25" x14ac:dyDescent="0.35">
      <c r="A376" s="77"/>
      <c r="B376" s="77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</row>
    <row r="377" spans="1:25" x14ac:dyDescent="0.35">
      <c r="A377" s="77"/>
      <c r="B377" s="77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</row>
    <row r="378" spans="1:25" x14ac:dyDescent="0.35">
      <c r="A378" s="77"/>
      <c r="B378" s="77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</row>
    <row r="379" spans="1:25" x14ac:dyDescent="0.35">
      <c r="A379" s="77"/>
      <c r="B379" s="77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</row>
    <row r="380" spans="1:25" x14ac:dyDescent="0.35">
      <c r="A380" s="77"/>
      <c r="B380" s="77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</row>
    <row r="381" spans="1:25" x14ac:dyDescent="0.35">
      <c r="A381" s="77"/>
      <c r="B381" s="77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</row>
    <row r="382" spans="1:25" x14ac:dyDescent="0.35">
      <c r="A382" s="77"/>
      <c r="B382" s="77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</row>
    <row r="383" spans="1:25" x14ac:dyDescent="0.35">
      <c r="A383" s="77"/>
      <c r="B383" s="77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</row>
    <row r="384" spans="1:25" x14ac:dyDescent="0.35">
      <c r="A384" s="77"/>
      <c r="B384" s="77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</row>
    <row r="385" spans="1:25" x14ac:dyDescent="0.35">
      <c r="A385" s="77"/>
      <c r="B385" s="77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</row>
    <row r="386" spans="1:25" x14ac:dyDescent="0.35">
      <c r="A386" s="77"/>
      <c r="B386" s="77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</row>
    <row r="387" spans="1:25" x14ac:dyDescent="0.35">
      <c r="A387" s="77"/>
      <c r="B387" s="77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</row>
    <row r="388" spans="1:25" x14ac:dyDescent="0.35">
      <c r="A388" s="77"/>
      <c r="B388" s="77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</row>
    <row r="389" spans="1:25" x14ac:dyDescent="0.35">
      <c r="A389" s="77"/>
      <c r="B389" s="77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</row>
    <row r="390" spans="1:25" x14ac:dyDescent="0.35">
      <c r="A390" s="77"/>
      <c r="B390" s="77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</row>
    <row r="391" spans="1:25" x14ac:dyDescent="0.35">
      <c r="A391" s="77"/>
      <c r="B391" s="77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</row>
    <row r="392" spans="1:25" x14ac:dyDescent="0.35">
      <c r="A392" s="77"/>
      <c r="B392" s="77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</row>
    <row r="393" spans="1:25" x14ac:dyDescent="0.35">
      <c r="A393" s="77"/>
      <c r="B393" s="77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</row>
  </sheetData>
  <mergeCells count="2">
    <mergeCell ref="A24:B24"/>
    <mergeCell ref="A96:B96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S393"/>
  <sheetViews>
    <sheetView showGridLines="0" zoomScale="55" zoomScaleNormal="55" workbookViewId="0">
      <pane xSplit="3" ySplit="5" topLeftCell="CK12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11.44140625" defaultRowHeight="18" x14ac:dyDescent="0.35"/>
  <cols>
    <col min="1" max="1" width="12.6640625" customWidth="1"/>
    <col min="2" max="2" width="84.109375" customWidth="1"/>
    <col min="3" max="3" width="15.44140625" style="69" customWidth="1"/>
    <col min="4" max="4" width="17" style="69" bestFit="1" customWidth="1"/>
    <col min="5" max="5" width="17.5546875" style="69" bestFit="1" customWidth="1"/>
    <col min="6" max="6" width="18" style="69" bestFit="1" customWidth="1"/>
    <col min="7" max="7" width="17" style="69" bestFit="1" customWidth="1"/>
    <col min="8" max="9" width="18" style="69" bestFit="1" customWidth="1"/>
    <col min="10" max="10" width="17" style="69" bestFit="1" customWidth="1"/>
    <col min="11" max="12" width="18" style="69" bestFit="1" customWidth="1"/>
    <col min="13" max="13" width="18.5546875" style="69" bestFit="1" customWidth="1"/>
    <col min="14" max="14" width="18" style="69" bestFit="1" customWidth="1"/>
    <col min="15" max="15" width="18.5546875" style="66" bestFit="1" customWidth="1"/>
    <col min="16" max="16" width="18" style="69" bestFit="1" customWidth="1"/>
    <col min="17" max="17" width="18.5546875" style="78" bestFit="1" customWidth="1"/>
    <col min="18" max="18" width="18.5546875" style="69" bestFit="1" customWidth="1"/>
    <col min="19" max="19" width="18.5546875" style="78" bestFit="1" customWidth="1"/>
    <col min="20" max="20" width="18.5546875" style="69" bestFit="1" customWidth="1"/>
    <col min="21" max="23" width="18.5546875" style="78" bestFit="1" customWidth="1"/>
    <col min="24" max="24" width="18.5546875" style="69" bestFit="1" customWidth="1"/>
    <col min="25" max="26" width="18.5546875" style="78" bestFit="1" customWidth="1"/>
    <col min="27" max="27" width="19.44140625" style="78" bestFit="1" customWidth="1"/>
    <col min="28" max="28" width="19.44140625" style="69" bestFit="1" customWidth="1"/>
    <col min="29" max="29" width="19.44140625" style="78" bestFit="1" customWidth="1"/>
    <col min="30" max="30" width="19.88671875" style="78" bestFit="1" customWidth="1"/>
    <col min="31" max="31" width="19.44140625" style="78" bestFit="1" customWidth="1"/>
    <col min="32" max="32" width="19.88671875" style="69" bestFit="1" customWidth="1"/>
    <col min="33" max="33" width="18.88671875" style="78" bestFit="1" customWidth="1"/>
    <col min="34" max="35" width="19.44140625" style="78" bestFit="1" customWidth="1"/>
    <col min="36" max="36" width="19.44140625" style="69" bestFit="1" customWidth="1"/>
    <col min="37" max="37" width="18.5546875" style="78" bestFit="1" customWidth="1"/>
    <col min="38" max="38" width="19.88671875" style="78" bestFit="1" customWidth="1"/>
    <col min="39" max="39" width="18.88671875" style="78" bestFit="1" customWidth="1"/>
    <col min="40" max="40" width="18.88671875" style="69" bestFit="1" customWidth="1"/>
    <col min="41" max="43" width="18.88671875" style="78" bestFit="1" customWidth="1"/>
    <col min="44" max="44" width="20.6640625" style="69" bestFit="1" customWidth="1"/>
    <col min="45" max="45" width="19.88671875" style="69" bestFit="1" customWidth="1"/>
    <col min="46" max="46" width="19.44140625" style="69" bestFit="1" customWidth="1"/>
    <col min="47" max="47" width="19.88671875" style="69" customWidth="1"/>
    <col min="48" max="48" width="19.44140625" style="69" bestFit="1" customWidth="1"/>
    <col min="49" max="49" width="18.88671875" style="69" bestFit="1" customWidth="1"/>
    <col min="50" max="51" width="19.44140625" style="69" bestFit="1" customWidth="1"/>
    <col min="52" max="55" width="19.44140625" style="66" bestFit="1" customWidth="1"/>
    <col min="56" max="56" width="18.88671875" style="66" bestFit="1" customWidth="1"/>
    <col min="57" max="58" width="18.88671875" style="77" bestFit="1" customWidth="1"/>
    <col min="59" max="59" width="19.88671875" style="77" customWidth="1"/>
    <col min="60" max="60" width="20.33203125" style="77" customWidth="1"/>
    <col min="61" max="61" width="20.44140625" style="77" customWidth="1"/>
    <col min="62" max="62" width="19.5546875" style="77" customWidth="1"/>
    <col min="63" max="64" width="21" style="77" customWidth="1"/>
    <col min="65" max="65" width="19.6640625" style="77" customWidth="1"/>
    <col min="66" max="66" width="20.33203125" style="77" customWidth="1"/>
    <col min="67" max="67" width="20" style="77" customWidth="1"/>
    <col min="68" max="73" width="21" style="77" customWidth="1"/>
    <col min="74" max="76" width="18.88671875" style="77" bestFit="1" customWidth="1"/>
    <col min="77" max="77" width="19.44140625" style="77" bestFit="1" customWidth="1"/>
    <col min="78" max="78" width="19.109375" style="77" customWidth="1"/>
    <col min="79" max="79" width="19.88671875" style="77" bestFit="1" customWidth="1"/>
    <col min="80" max="80" width="18.88671875" style="77" bestFit="1" customWidth="1"/>
    <col min="81" max="81" width="20" style="77" customWidth="1"/>
    <col min="82" max="82" width="19.5546875" style="77" customWidth="1"/>
    <col min="83" max="83" width="20.5546875" style="77" customWidth="1"/>
    <col min="84" max="91" width="20.44140625" style="77" customWidth="1"/>
    <col min="92" max="92" width="20.5546875" style="77" customWidth="1"/>
    <col min="93" max="96" width="20.44140625" style="77" customWidth="1"/>
    <col min="97" max="16384" width="11.44140625" style="77"/>
  </cols>
  <sheetData>
    <row r="1" spans="1:96" s="5" customFormat="1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/>
      <c r="AZ1" s="4"/>
      <c r="BA1" s="4"/>
      <c r="BB1" s="4"/>
      <c r="BC1" s="4"/>
      <c r="BD1" s="4"/>
    </row>
    <row r="2" spans="1:96" s="5" customFormat="1" x14ac:dyDescent="0.35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6"/>
      <c r="AC2" s="3"/>
      <c r="AD2" s="3"/>
      <c r="AE2" s="3"/>
      <c r="AF2" s="6"/>
      <c r="AG2" s="3"/>
      <c r="AH2" s="3"/>
      <c r="AI2" s="3"/>
      <c r="AJ2" s="6"/>
      <c r="AK2" s="3"/>
      <c r="AL2" s="3"/>
      <c r="AM2" s="3"/>
      <c r="AN2" s="6"/>
      <c r="AO2" s="3"/>
      <c r="AP2" s="3"/>
      <c r="AQ2" s="3"/>
      <c r="AR2" s="6"/>
      <c r="AS2" s="3"/>
      <c r="AT2" s="3"/>
      <c r="AU2" s="3"/>
      <c r="AV2" s="3"/>
      <c r="AW2" s="3"/>
      <c r="AX2" s="7"/>
      <c r="AY2" s="4"/>
      <c r="AZ2" s="4"/>
      <c r="BA2" s="4"/>
      <c r="BB2" s="4"/>
      <c r="BC2" s="4"/>
      <c r="BD2" s="4"/>
    </row>
    <row r="3" spans="1:96" s="11" customFormat="1" x14ac:dyDescent="0.35">
      <c r="A3" s="4"/>
      <c r="B3" s="4"/>
      <c r="C3" s="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10"/>
      <c r="AY3" s="4"/>
      <c r="AZ3" s="4"/>
      <c r="BA3" s="4"/>
      <c r="BC3" s="4"/>
      <c r="BD3" s="4"/>
    </row>
    <row r="4" spans="1:96" s="262" customFormat="1" ht="23.4" x14ac:dyDescent="0.45">
      <c r="A4" s="258"/>
      <c r="B4" s="258"/>
      <c r="C4" s="258"/>
      <c r="D4" s="258">
        <v>1991</v>
      </c>
      <c r="E4" s="258">
        <v>1992</v>
      </c>
      <c r="F4" s="258">
        <v>1993</v>
      </c>
      <c r="G4" s="258">
        <v>1994</v>
      </c>
      <c r="H4" s="258">
        <v>1995</v>
      </c>
      <c r="I4" s="258">
        <v>1996</v>
      </c>
      <c r="J4" s="258">
        <v>1997</v>
      </c>
      <c r="K4" s="258">
        <v>1998</v>
      </c>
      <c r="L4" s="258">
        <v>1999</v>
      </c>
      <c r="M4" s="258">
        <v>2000</v>
      </c>
      <c r="N4" s="258">
        <v>2001</v>
      </c>
      <c r="O4" s="258">
        <v>2002</v>
      </c>
      <c r="P4" s="258">
        <v>2003</v>
      </c>
      <c r="Q4" s="259">
        <v>38139</v>
      </c>
      <c r="R4" s="258">
        <v>2004</v>
      </c>
      <c r="S4" s="259">
        <v>38504</v>
      </c>
      <c r="T4" s="258">
        <v>2005</v>
      </c>
      <c r="U4" s="259">
        <v>38777</v>
      </c>
      <c r="V4" s="259">
        <v>38869</v>
      </c>
      <c r="W4" s="259">
        <v>38961</v>
      </c>
      <c r="X4" s="258">
        <v>2006</v>
      </c>
      <c r="Y4" s="259">
        <v>39142</v>
      </c>
      <c r="Z4" s="259">
        <v>39234</v>
      </c>
      <c r="AA4" s="259">
        <v>39326</v>
      </c>
      <c r="AB4" s="258">
        <v>2007</v>
      </c>
      <c r="AC4" s="259">
        <v>39508</v>
      </c>
      <c r="AD4" s="259">
        <v>39600</v>
      </c>
      <c r="AE4" s="259">
        <v>39692</v>
      </c>
      <c r="AF4" s="258">
        <v>2008</v>
      </c>
      <c r="AG4" s="259">
        <v>39873</v>
      </c>
      <c r="AH4" s="259">
        <v>39965</v>
      </c>
      <c r="AI4" s="259">
        <v>40057</v>
      </c>
      <c r="AJ4" s="258">
        <v>2009</v>
      </c>
      <c r="AK4" s="259">
        <v>40238</v>
      </c>
      <c r="AL4" s="259">
        <v>40330</v>
      </c>
      <c r="AM4" s="259">
        <v>40422</v>
      </c>
      <c r="AN4" s="258">
        <v>2010</v>
      </c>
      <c r="AO4" s="259">
        <v>40603</v>
      </c>
      <c r="AP4" s="259">
        <v>40695</v>
      </c>
      <c r="AQ4" s="259">
        <v>40787</v>
      </c>
      <c r="AR4" s="258">
        <v>2011</v>
      </c>
      <c r="AS4" s="259">
        <v>40969</v>
      </c>
      <c r="AT4" s="259">
        <v>41061</v>
      </c>
      <c r="AU4" s="259">
        <v>41153</v>
      </c>
      <c r="AV4" s="258">
        <v>2012</v>
      </c>
      <c r="AW4" s="259">
        <v>41334</v>
      </c>
      <c r="AX4" s="259">
        <v>41426</v>
      </c>
      <c r="AY4" s="259">
        <v>41518</v>
      </c>
      <c r="AZ4" s="258">
        <v>2013</v>
      </c>
      <c r="BA4" s="259">
        <v>41699</v>
      </c>
      <c r="BB4" s="259">
        <v>41791</v>
      </c>
      <c r="BC4" s="259">
        <v>41883</v>
      </c>
      <c r="BD4" s="258">
        <v>2014</v>
      </c>
      <c r="BE4" s="260">
        <v>42064</v>
      </c>
      <c r="BF4" s="260">
        <v>42156</v>
      </c>
      <c r="BG4" s="260">
        <v>42248</v>
      </c>
      <c r="BH4" s="258">
        <v>2015</v>
      </c>
      <c r="BI4" s="260">
        <v>42430</v>
      </c>
      <c r="BJ4" s="260">
        <v>42522</v>
      </c>
      <c r="BK4" s="260">
        <v>42614</v>
      </c>
      <c r="BL4" s="258">
        <v>2016</v>
      </c>
      <c r="BM4" s="261">
        <v>42795</v>
      </c>
      <c r="BN4" s="261">
        <v>42887</v>
      </c>
      <c r="BO4" s="261">
        <v>42979</v>
      </c>
      <c r="BP4" s="258">
        <v>2017</v>
      </c>
      <c r="BQ4" s="261">
        <v>43160</v>
      </c>
      <c r="BR4" s="261">
        <v>43252</v>
      </c>
      <c r="BS4" s="261">
        <v>43344</v>
      </c>
      <c r="BT4" s="258">
        <v>2018</v>
      </c>
      <c r="BU4" s="261">
        <v>43525</v>
      </c>
      <c r="BV4" s="261">
        <v>43617</v>
      </c>
      <c r="BW4" s="261">
        <v>43709</v>
      </c>
      <c r="BX4" s="258">
        <v>2019</v>
      </c>
      <c r="BY4" s="259">
        <v>43891</v>
      </c>
      <c r="BZ4" s="259">
        <v>43983</v>
      </c>
      <c r="CA4" s="259">
        <v>44075</v>
      </c>
      <c r="CB4" s="258">
        <v>2020</v>
      </c>
      <c r="CC4" s="259">
        <v>44256</v>
      </c>
      <c r="CD4" s="259">
        <v>44348</v>
      </c>
      <c r="CE4" s="259">
        <v>44440</v>
      </c>
      <c r="CF4" s="258">
        <v>2021</v>
      </c>
      <c r="CG4" s="259">
        <v>44621</v>
      </c>
      <c r="CH4" s="259">
        <v>44713</v>
      </c>
      <c r="CI4" s="259">
        <v>44805</v>
      </c>
      <c r="CJ4" s="258">
        <v>2022</v>
      </c>
      <c r="CK4" s="259">
        <v>44986</v>
      </c>
      <c r="CL4" s="259">
        <v>45078</v>
      </c>
      <c r="CM4" s="259">
        <v>45170</v>
      </c>
      <c r="CN4" s="258">
        <v>2023</v>
      </c>
      <c r="CO4" s="259">
        <v>45352</v>
      </c>
      <c r="CP4" s="259">
        <v>45444</v>
      </c>
      <c r="CQ4" s="259">
        <v>45536</v>
      </c>
      <c r="CR4" s="259">
        <v>45627</v>
      </c>
    </row>
    <row r="5" spans="1:96" s="11" customFormat="1" ht="11.25" customHeight="1" x14ac:dyDescent="0.4">
      <c r="A5" s="13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8"/>
      <c r="BB5" s="150"/>
      <c r="BC5" s="150"/>
      <c r="BD5" s="4"/>
      <c r="BH5" s="118"/>
    </row>
    <row r="6" spans="1:96" s="18" customFormat="1" x14ac:dyDescent="0.35">
      <c r="A6" s="2" t="s">
        <v>2</v>
      </c>
      <c r="B6" s="2"/>
      <c r="C6" s="2" t="s">
        <v>3</v>
      </c>
      <c r="D6" s="16">
        <v>490654.44744941127</v>
      </c>
      <c r="E6" s="16">
        <v>513033.85271000117</v>
      </c>
      <c r="F6" s="16">
        <v>589885.71712666657</v>
      </c>
      <c r="G6" s="16">
        <v>591174.01767714415</v>
      </c>
      <c r="H6" s="16">
        <v>597264.25483692344</v>
      </c>
      <c r="I6" s="16">
        <v>565615.97631666623</v>
      </c>
      <c r="J6" s="16">
        <v>556169.04299329035</v>
      </c>
      <c r="K6" s="16">
        <v>544887.19822248491</v>
      </c>
      <c r="L6" s="16">
        <v>514414.1424343707</v>
      </c>
      <c r="M6" s="16">
        <v>513553.42581404187</v>
      </c>
      <c r="N6" s="16">
        <v>478525.35471912753</v>
      </c>
      <c r="O6" s="16">
        <v>458243.44809985813</v>
      </c>
      <c r="P6" s="16">
        <v>616811.42997360602</v>
      </c>
      <c r="Q6" s="16">
        <v>708419.50010831747</v>
      </c>
      <c r="R6" s="16">
        <v>995524.874041982</v>
      </c>
      <c r="S6" s="16">
        <v>980333.35258306749</v>
      </c>
      <c r="T6" s="16">
        <v>1364448.2828372382</v>
      </c>
      <c r="U6" s="16">
        <v>1355365.8941859365</v>
      </c>
      <c r="V6" s="16">
        <v>1344438.9455908691</v>
      </c>
      <c r="W6" s="16">
        <v>1364318.0881458013</v>
      </c>
      <c r="X6" s="16">
        <v>1317574.6163133315</v>
      </c>
      <c r="Y6" s="16">
        <v>1359299.3289145809</v>
      </c>
      <c r="Z6" s="16">
        <v>1457337.4229755918</v>
      </c>
      <c r="AA6" s="16">
        <v>1590711.4828266678</v>
      </c>
      <c r="AB6" s="16">
        <v>1704558.6770609112</v>
      </c>
      <c r="AC6" s="16">
        <v>1760951.8668617825</v>
      </c>
      <c r="AD6" s="16">
        <v>1940744.1157961045</v>
      </c>
      <c r="AE6" s="16">
        <v>2384379.6421356639</v>
      </c>
      <c r="AF6" s="16">
        <v>2768095.1484055799</v>
      </c>
      <c r="AG6" s="16">
        <v>2780035.3464419097</v>
      </c>
      <c r="AH6" s="16">
        <v>2980468.582398938</v>
      </c>
      <c r="AI6" s="16">
        <v>3811152.0845765793</v>
      </c>
      <c r="AJ6" s="16">
        <v>4337895.4122505272</v>
      </c>
      <c r="AK6" s="16">
        <v>5097303.0826154957</v>
      </c>
      <c r="AL6" s="16">
        <v>5891501.5599859115</v>
      </c>
      <c r="AM6" s="16">
        <v>7036034.9475966617</v>
      </c>
      <c r="AN6" s="16">
        <v>7889100.3009719299</v>
      </c>
      <c r="AO6" s="16">
        <v>8626962.1517765522</v>
      </c>
      <c r="AP6" s="16">
        <v>9444319.7692163642</v>
      </c>
      <c r="AQ6" s="16">
        <v>10369702.948214326</v>
      </c>
      <c r="AR6" s="17">
        <v>11200997.857630132</v>
      </c>
      <c r="AS6" s="16">
        <v>11813907.743381253</v>
      </c>
      <c r="AT6" s="16">
        <v>12496421.096109472</v>
      </c>
      <c r="AU6" s="16">
        <v>12694656.031952864</v>
      </c>
      <c r="AV6" s="16">
        <v>13015967.154398128</v>
      </c>
      <c r="AW6" s="16">
        <v>13028503.696679758</v>
      </c>
      <c r="AX6" s="16">
        <v>13887336.348492945</v>
      </c>
      <c r="AY6" s="16">
        <v>14890624.174329886</v>
      </c>
      <c r="AZ6" s="16">
        <v>15285636.466515291</v>
      </c>
      <c r="BA6" s="16">
        <v>15433115.867732434</v>
      </c>
      <c r="BB6" s="16">
        <v>16819280.963869561</v>
      </c>
      <c r="BC6" s="16">
        <v>17182272.283465911</v>
      </c>
      <c r="BD6" s="16">
        <v>18681365.499328416</v>
      </c>
      <c r="BE6" s="16">
        <v>17841844.20857485</v>
      </c>
      <c r="BF6" s="16">
        <v>20101694.186098788</v>
      </c>
      <c r="BG6" s="16">
        <v>21312176.586264011</v>
      </c>
      <c r="BH6" s="16">
        <v>22523187.770565696</v>
      </c>
      <c r="BI6" s="16">
        <v>22603238.451951843</v>
      </c>
      <c r="BJ6" s="16">
        <v>27152706.911056962</v>
      </c>
      <c r="BK6" s="16">
        <v>28260000.496527612</v>
      </c>
      <c r="BL6" s="16">
        <v>29317722.872309901</v>
      </c>
      <c r="BM6" s="16">
        <v>30015383.999488264</v>
      </c>
      <c r="BN6" s="16">
        <v>32992395.424575981</v>
      </c>
      <c r="BO6" s="16">
        <v>33608050.922587425</v>
      </c>
      <c r="BP6" s="16">
        <v>34965836.849151753</v>
      </c>
      <c r="BQ6" s="16">
        <v>34373549.100076802</v>
      </c>
      <c r="BR6" s="16">
        <v>35131393.505729124</v>
      </c>
      <c r="BS6" s="16">
        <v>37726186.40890009</v>
      </c>
      <c r="BT6" s="16">
        <v>39186491.531536005</v>
      </c>
      <c r="BU6" s="16">
        <v>40400343.54413382</v>
      </c>
      <c r="BV6" s="16">
        <v>42615180.935859956</v>
      </c>
      <c r="BW6" s="16">
        <v>43265509.121035188</v>
      </c>
      <c r="BX6" s="16">
        <v>43997026.849061869</v>
      </c>
      <c r="BY6" s="16">
        <v>43611608.434645914</v>
      </c>
      <c r="BZ6" s="16">
        <v>46891836.94173415</v>
      </c>
      <c r="CA6" s="16">
        <v>48774956.654830031</v>
      </c>
      <c r="CB6" s="16">
        <v>50083426.158329517</v>
      </c>
      <c r="CC6" s="16">
        <v>49339297.813986503</v>
      </c>
      <c r="CD6" s="16">
        <v>50862360.424549893</v>
      </c>
      <c r="CE6" s="16">
        <v>53955885.688445576</v>
      </c>
      <c r="CF6" s="16">
        <v>56562477.104916818</v>
      </c>
      <c r="CG6" s="16">
        <v>56473213.297872566</v>
      </c>
      <c r="CH6" s="16">
        <v>61556721.372701734</v>
      </c>
      <c r="CI6" s="16">
        <v>62865143.696811981</v>
      </c>
      <c r="CJ6" s="16">
        <v>64337305.819523551</v>
      </c>
      <c r="CK6" s="16">
        <v>64641513.462990478</v>
      </c>
      <c r="CL6" s="16">
        <v>68081102.425887778</v>
      </c>
      <c r="CM6" s="16">
        <v>67991267.608547032</v>
      </c>
      <c r="CN6" s="16">
        <v>71313251.343519822</v>
      </c>
      <c r="CO6" s="16">
        <v>74017899.204420134</v>
      </c>
      <c r="CP6" s="16">
        <v>77997650.354146719</v>
      </c>
      <c r="CQ6" s="16">
        <v>83317605.251332462</v>
      </c>
      <c r="CR6" s="16">
        <v>82760322.270769924</v>
      </c>
    </row>
    <row r="7" spans="1:96" s="11" customFormat="1" x14ac:dyDescent="0.35">
      <c r="A7" s="4"/>
      <c r="B7" s="4" t="s">
        <v>4</v>
      </c>
      <c r="C7" s="4"/>
      <c r="D7" s="19">
        <v>359185.65942941181</v>
      </c>
      <c r="E7" s="19">
        <v>412566.82774000004</v>
      </c>
      <c r="F7" s="19">
        <v>478031.04916666663</v>
      </c>
      <c r="G7" s="19">
        <v>497313.65509714285</v>
      </c>
      <c r="H7" s="19">
        <v>504812.62212692306</v>
      </c>
      <c r="I7" s="19">
        <v>500712.51890666666</v>
      </c>
      <c r="J7" s="19">
        <v>492077.53599270142</v>
      </c>
      <c r="K7" s="19">
        <v>470675.76779858442</v>
      </c>
      <c r="L7" s="19">
        <v>438959.67324222223</v>
      </c>
      <c r="M7" s="19">
        <v>412473.16005000001</v>
      </c>
      <c r="N7" s="19">
        <v>375911.70939907018</v>
      </c>
      <c r="O7" s="19">
        <v>335065.0452658534</v>
      </c>
      <c r="P7" s="19">
        <v>284973.24126456294</v>
      </c>
      <c r="Q7" s="19">
        <v>259200.27752128319</v>
      </c>
      <c r="R7" s="19">
        <v>235659.08774168292</v>
      </c>
      <c r="S7" s="19">
        <v>209292.1180797276</v>
      </c>
      <c r="T7" s="19">
        <v>185703.62328393958</v>
      </c>
      <c r="U7" s="19">
        <v>185062.43255961992</v>
      </c>
      <c r="V7" s="19">
        <v>156699.670003615</v>
      </c>
      <c r="W7" s="19">
        <v>159172.29791837264</v>
      </c>
      <c r="X7" s="19">
        <v>127282.51713548148</v>
      </c>
      <c r="Y7" s="19">
        <v>128041.27198452284</v>
      </c>
      <c r="Z7" s="19">
        <v>97427.576211605221</v>
      </c>
      <c r="AA7" s="19">
        <v>100423.07648075001</v>
      </c>
      <c r="AB7" s="19">
        <v>68770.196073455518</v>
      </c>
      <c r="AC7" s="19">
        <v>69557.200515645425</v>
      </c>
      <c r="AD7" s="19">
        <v>63866.744318837234</v>
      </c>
      <c r="AE7" s="19">
        <v>36953.460441516254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/>
      <c r="BX7" s="4"/>
      <c r="BY7" s="4"/>
      <c r="BZ7" s="4"/>
      <c r="CA7" s="4"/>
      <c r="CB7" s="4">
        <v>0</v>
      </c>
      <c r="CC7" s="4">
        <v>0</v>
      </c>
      <c r="CD7" s="4"/>
      <c r="CE7" s="4"/>
      <c r="CF7" s="4">
        <v>0</v>
      </c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>
        <v>0</v>
      </c>
    </row>
    <row r="8" spans="1:96" s="11" customFormat="1" x14ac:dyDescent="0.35">
      <c r="A8" s="4"/>
      <c r="B8" s="4" t="s">
        <v>5</v>
      </c>
      <c r="C8" s="4"/>
      <c r="D8" s="19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272295</v>
      </c>
      <c r="AN8" s="19">
        <v>272295</v>
      </c>
      <c r="AO8" s="19">
        <v>272295</v>
      </c>
      <c r="AP8" s="19">
        <v>272295</v>
      </c>
      <c r="AQ8" s="19">
        <v>434345</v>
      </c>
      <c r="AR8" s="19">
        <v>434345</v>
      </c>
      <c r="AS8" s="19">
        <v>434344.99999999994</v>
      </c>
      <c r="AT8" s="19">
        <v>434345.00000000006</v>
      </c>
      <c r="AU8" s="19">
        <v>434345</v>
      </c>
      <c r="AV8" s="20">
        <v>434345</v>
      </c>
      <c r="AW8" s="20">
        <v>434345</v>
      </c>
      <c r="AX8" s="20">
        <v>434345</v>
      </c>
      <c r="AY8" s="20">
        <v>434345.00000000006</v>
      </c>
      <c r="AZ8" s="20">
        <v>434345</v>
      </c>
      <c r="BA8" s="20">
        <v>434345</v>
      </c>
      <c r="BB8" s="20">
        <v>434345</v>
      </c>
      <c r="BC8" s="20">
        <v>434345.00000000006</v>
      </c>
      <c r="BD8" s="20">
        <v>434345</v>
      </c>
      <c r="BE8" s="20">
        <v>434345</v>
      </c>
      <c r="BF8" s="20">
        <v>434345</v>
      </c>
      <c r="BG8" s="20">
        <v>434345</v>
      </c>
      <c r="BH8" s="20">
        <v>464147.72328282421</v>
      </c>
      <c r="BI8" s="20">
        <v>434345</v>
      </c>
      <c r="BJ8" s="20">
        <v>434345</v>
      </c>
      <c r="BK8" s="20">
        <v>434345</v>
      </c>
      <c r="BL8" s="20">
        <v>434345</v>
      </c>
      <c r="BM8" s="20">
        <v>434345</v>
      </c>
      <c r="BN8" s="20">
        <v>434345</v>
      </c>
      <c r="BO8" s="20">
        <v>434345</v>
      </c>
      <c r="BP8" s="20">
        <v>434345</v>
      </c>
      <c r="BQ8" s="20">
        <v>434345</v>
      </c>
      <c r="BR8" s="20">
        <v>434345</v>
      </c>
      <c r="BS8" s="20">
        <v>434344.99999999994</v>
      </c>
      <c r="BT8" s="20">
        <v>434345.00000263419</v>
      </c>
      <c r="BU8" s="20">
        <v>434344.99999999994</v>
      </c>
      <c r="BV8" s="20">
        <v>380480.5</v>
      </c>
      <c r="BW8" s="20">
        <v>380480.5</v>
      </c>
      <c r="BX8" s="20">
        <v>380480.5</v>
      </c>
      <c r="BY8" s="20">
        <v>380480.5</v>
      </c>
      <c r="BZ8" s="20">
        <v>380480.5</v>
      </c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  <c r="CL8" s="20">
        <v>0</v>
      </c>
      <c r="CM8" s="20">
        <v>0</v>
      </c>
      <c r="CN8" s="20">
        <v>0</v>
      </c>
      <c r="CO8" s="20">
        <v>0</v>
      </c>
      <c r="CP8" s="20">
        <v>0</v>
      </c>
      <c r="CQ8" s="20">
        <v>0</v>
      </c>
      <c r="CR8" s="20">
        <v>280796.43300583237</v>
      </c>
    </row>
    <row r="9" spans="1:96" s="11" customFormat="1" x14ac:dyDescent="0.35">
      <c r="A9" s="4"/>
      <c r="B9" s="4" t="s">
        <v>6</v>
      </c>
      <c r="C9" s="4"/>
      <c r="D9" s="19">
        <v>131468.78801999945</v>
      </c>
      <c r="E9" s="19">
        <v>100467.02497000113</v>
      </c>
      <c r="F9" s="19">
        <v>111854.66795999993</v>
      </c>
      <c r="G9" s="19">
        <v>93860.362580001296</v>
      </c>
      <c r="H9" s="19">
        <v>92451.632710000384</v>
      </c>
      <c r="I9" s="19">
        <v>64903.457409999566</v>
      </c>
      <c r="J9" s="19">
        <v>64091.507000588928</v>
      </c>
      <c r="K9" s="19">
        <v>74211.430423900485</v>
      </c>
      <c r="L9" s="19">
        <v>75454.469192148477</v>
      </c>
      <c r="M9" s="19">
        <v>101080.26576404186</v>
      </c>
      <c r="N9" s="19">
        <v>102613.64532005735</v>
      </c>
      <c r="O9" s="19">
        <v>123178.40283400472</v>
      </c>
      <c r="P9" s="19">
        <v>331838.18870904308</v>
      </c>
      <c r="Q9" s="19">
        <v>449219.22258703428</v>
      </c>
      <c r="R9" s="19">
        <v>759865.78630029911</v>
      </c>
      <c r="S9" s="19">
        <v>771041.23450333986</v>
      </c>
      <c r="T9" s="19">
        <v>1178744.6595532985</v>
      </c>
      <c r="U9" s="19">
        <v>1170303.4616263167</v>
      </c>
      <c r="V9" s="19">
        <v>1187739.275587254</v>
      </c>
      <c r="W9" s="19">
        <v>1205145.7902274288</v>
      </c>
      <c r="X9" s="19">
        <v>1190292.0991778499</v>
      </c>
      <c r="Y9" s="19">
        <v>1231258.0569300579</v>
      </c>
      <c r="Z9" s="19">
        <v>1359909.8467639866</v>
      </c>
      <c r="AA9" s="19">
        <v>1490288.4063459178</v>
      </c>
      <c r="AB9" s="19">
        <v>1635788.4809874557</v>
      </c>
      <c r="AC9" s="19">
        <v>1691394.6663461372</v>
      </c>
      <c r="AD9" s="19">
        <v>1876877.3714772672</v>
      </c>
      <c r="AE9" s="19">
        <v>2347426.1816941476</v>
      </c>
      <c r="AF9" s="19">
        <v>2768095.1484055799</v>
      </c>
      <c r="AG9" s="19">
        <v>2780035.3464419097</v>
      </c>
      <c r="AH9" s="19">
        <v>2980468.582398938</v>
      </c>
      <c r="AI9" s="19">
        <v>3811152.0845765793</v>
      </c>
      <c r="AJ9" s="19">
        <v>4337895.4122505272</v>
      </c>
      <c r="AK9" s="19">
        <v>5097303.0826154957</v>
      </c>
      <c r="AL9" s="19">
        <v>5891501.5599859115</v>
      </c>
      <c r="AM9" s="19">
        <v>6763739.9475966617</v>
      </c>
      <c r="AN9" s="19">
        <v>7616805.3009719299</v>
      </c>
      <c r="AO9" s="19">
        <v>8354667.1517765522</v>
      </c>
      <c r="AP9" s="19">
        <v>9172024.7692163642</v>
      </c>
      <c r="AQ9" s="19">
        <v>9935357.9482143261</v>
      </c>
      <c r="AR9" s="19">
        <v>10766652.857630132</v>
      </c>
      <c r="AS9" s="19">
        <v>11379562.743381253</v>
      </c>
      <c r="AT9" s="19">
        <v>12062076.096109472</v>
      </c>
      <c r="AU9" s="19">
        <v>12260311.031952864</v>
      </c>
      <c r="AV9" s="10">
        <v>12581622.154398128</v>
      </c>
      <c r="AW9" s="10">
        <v>12594158.696679758</v>
      </c>
      <c r="AX9" s="10">
        <v>13452991.348492945</v>
      </c>
      <c r="AY9" s="10">
        <v>14456279.174329886</v>
      </c>
      <c r="AZ9" s="10">
        <v>14851291.466515291</v>
      </c>
      <c r="BA9" s="10">
        <v>14998770.867732434</v>
      </c>
      <c r="BB9" s="10">
        <v>16384935.963869561</v>
      </c>
      <c r="BC9" s="10">
        <v>16747927.283465911</v>
      </c>
      <c r="BD9" s="10">
        <v>18247020.499328416</v>
      </c>
      <c r="BE9" s="10">
        <v>17407499.20857485</v>
      </c>
      <c r="BF9" s="20">
        <v>19667349.186098788</v>
      </c>
      <c r="BG9" s="20">
        <v>20877831.586264011</v>
      </c>
      <c r="BH9" s="20">
        <v>22059040.047282871</v>
      </c>
      <c r="BI9" s="20">
        <v>22168893.451951843</v>
      </c>
      <c r="BJ9" s="20">
        <v>26718361.911056962</v>
      </c>
      <c r="BK9" s="20">
        <v>27825655.496527612</v>
      </c>
      <c r="BL9" s="20">
        <v>28883377.872309901</v>
      </c>
      <c r="BM9" s="20">
        <v>29581038.999488264</v>
      </c>
      <c r="BN9" s="20">
        <v>32558050.424575981</v>
      </c>
      <c r="BO9" s="20">
        <v>33173705.922587428</v>
      </c>
      <c r="BP9" s="20">
        <v>34531491.849151753</v>
      </c>
      <c r="BQ9" s="20">
        <v>33939204.100076802</v>
      </c>
      <c r="BR9" s="20">
        <v>34697048.505729124</v>
      </c>
      <c r="BS9" s="20">
        <v>37291841.40890009</v>
      </c>
      <c r="BT9" s="20">
        <v>38752146.531533368</v>
      </c>
      <c r="BU9" s="20">
        <v>39965998.54413382</v>
      </c>
      <c r="BV9" s="20">
        <v>42234700.435859956</v>
      </c>
      <c r="BW9" s="20">
        <v>42885028.621035188</v>
      </c>
      <c r="BX9" s="20">
        <v>43616546.349061869</v>
      </c>
      <c r="BY9" s="20">
        <v>43231127.934645914</v>
      </c>
      <c r="BZ9" s="20">
        <v>46511356.44173415</v>
      </c>
      <c r="CA9" s="20">
        <v>48774956.654830031</v>
      </c>
      <c r="CB9" s="20">
        <v>50083426.158329517</v>
      </c>
      <c r="CC9" s="20">
        <v>49339297.813986503</v>
      </c>
      <c r="CD9" s="20">
        <v>50862360.424549893</v>
      </c>
      <c r="CE9" s="20">
        <v>53955885.688445576</v>
      </c>
      <c r="CF9" s="20">
        <v>56562477.104916818</v>
      </c>
      <c r="CG9" s="20">
        <v>56473213.297872566</v>
      </c>
      <c r="CH9" s="20">
        <v>61556721.372701734</v>
      </c>
      <c r="CI9" s="20">
        <v>62865143.696811981</v>
      </c>
      <c r="CJ9" s="20">
        <v>64337305.819523551</v>
      </c>
      <c r="CK9" s="20">
        <v>64641513.462990478</v>
      </c>
      <c r="CL9" s="20">
        <v>68081102.425887778</v>
      </c>
      <c r="CM9" s="20">
        <v>67991267.608547032</v>
      </c>
      <c r="CN9" s="20">
        <v>71313251.343519822</v>
      </c>
      <c r="CO9" s="20">
        <v>74017899.204420134</v>
      </c>
      <c r="CP9" s="20">
        <v>77997650.354146719</v>
      </c>
      <c r="CQ9" s="20">
        <v>83317605.251332462</v>
      </c>
      <c r="CR9" s="20">
        <v>82479525.837764084</v>
      </c>
    </row>
    <row r="10" spans="1:96" s="11" customFormat="1" x14ac:dyDescent="0.35">
      <c r="A10" s="4"/>
      <c r="B10" s="4"/>
      <c r="C10" s="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3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s="18" customFormat="1" x14ac:dyDescent="0.35">
      <c r="A11" s="2" t="s">
        <v>7</v>
      </c>
      <c r="B11" s="2"/>
      <c r="C11" s="2" t="s">
        <v>3</v>
      </c>
      <c r="D11" s="16">
        <v>1197804.6572169797</v>
      </c>
      <c r="E11" s="16">
        <v>1668617.2955289921</v>
      </c>
      <c r="F11" s="16">
        <v>1850862.5570073463</v>
      </c>
      <c r="G11" s="16">
        <v>2192366.4733419595</v>
      </c>
      <c r="H11" s="16">
        <v>2436638.5049999999</v>
      </c>
      <c r="I11" s="16">
        <v>2563601.1839999999</v>
      </c>
      <c r="J11" s="16">
        <v>2667317.767</v>
      </c>
      <c r="K11" s="16">
        <v>2729586.2602285799</v>
      </c>
      <c r="L11" s="16">
        <v>3066134.5219999999</v>
      </c>
      <c r="M11" s="16">
        <v>3159348.1846400001</v>
      </c>
      <c r="N11" s="16">
        <v>3199549.8607999999</v>
      </c>
      <c r="O11" s="16">
        <v>3282336.02776</v>
      </c>
      <c r="P11" s="16">
        <v>3035877.0053600003</v>
      </c>
      <c r="Q11" s="16">
        <v>3484123.9889600002</v>
      </c>
      <c r="R11" s="16">
        <v>3319806.4473899999</v>
      </c>
      <c r="S11" s="16">
        <v>3962636.0025999998</v>
      </c>
      <c r="T11" s="16">
        <v>3871122.46441</v>
      </c>
      <c r="U11" s="16">
        <v>4013220.3348449999</v>
      </c>
      <c r="V11" s="16">
        <v>3973472.8363660001</v>
      </c>
      <c r="W11" s="16">
        <v>4749661.2524240008</v>
      </c>
      <c r="X11" s="16">
        <v>3989793.2060429999</v>
      </c>
      <c r="Y11" s="16">
        <v>4334168.4855180001</v>
      </c>
      <c r="Z11" s="16">
        <v>4879897.4404180003</v>
      </c>
      <c r="AA11" s="16">
        <v>5275172.4340190003</v>
      </c>
      <c r="AB11" s="16">
        <v>4699393.6641819999</v>
      </c>
      <c r="AC11" s="16">
        <v>5051254.3339089993</v>
      </c>
      <c r="AD11" s="16">
        <v>4732218.3002230003</v>
      </c>
      <c r="AE11" s="16">
        <v>5618445.2120230002</v>
      </c>
      <c r="AF11" s="16">
        <v>5333180.9282660019</v>
      </c>
      <c r="AG11" s="16">
        <v>5154562.3770770002</v>
      </c>
      <c r="AH11" s="16">
        <v>5111556.2838780005</v>
      </c>
      <c r="AI11" s="16">
        <v>5841895.9361009998</v>
      </c>
      <c r="AJ11" s="16">
        <v>5850344.1735509997</v>
      </c>
      <c r="AK11" s="16">
        <v>5749520.8960259985</v>
      </c>
      <c r="AL11" s="16">
        <v>6613598.3889110005</v>
      </c>
      <c r="AM11" s="16">
        <v>7212480.5860799998</v>
      </c>
      <c r="AN11" s="16">
        <v>6885997.4476230005</v>
      </c>
      <c r="AO11" s="16">
        <v>7967884.1470270008</v>
      </c>
      <c r="AP11" s="16">
        <v>8974545.6321650017</v>
      </c>
      <c r="AQ11" s="16">
        <v>9613594.2837579995</v>
      </c>
      <c r="AR11" s="16">
        <v>9406367.1337790005</v>
      </c>
      <c r="AS11" s="16">
        <v>10359428.852283001</v>
      </c>
      <c r="AT11" s="16">
        <v>11509969.665484002</v>
      </c>
      <c r="AU11" s="16">
        <v>10967088.78709</v>
      </c>
      <c r="AV11" s="16">
        <v>9298488.4899749998</v>
      </c>
      <c r="AW11" s="16">
        <v>9218373.927592</v>
      </c>
      <c r="AX11" s="16">
        <v>10517514.09828</v>
      </c>
      <c r="AY11" s="16">
        <v>10969868.725792</v>
      </c>
      <c r="AZ11" s="16">
        <v>9000392.2098040003</v>
      </c>
      <c r="BA11" s="16">
        <v>8826062.6460740007</v>
      </c>
      <c r="BB11" s="16">
        <v>9487784.4416990001</v>
      </c>
      <c r="BC11" s="16">
        <v>9182280.5926029999</v>
      </c>
      <c r="BD11" s="16">
        <v>9151137.1879980005</v>
      </c>
      <c r="BE11" s="16">
        <v>8569054.802414</v>
      </c>
      <c r="BF11" s="16">
        <v>9825739.4452640004</v>
      </c>
      <c r="BG11" s="16">
        <v>11085387.195118001</v>
      </c>
      <c r="BH11" s="16">
        <v>10782887.238787999</v>
      </c>
      <c r="BI11" s="16">
        <v>11247838.756100001</v>
      </c>
      <c r="BJ11" s="16">
        <v>15436804.983715</v>
      </c>
      <c r="BK11" s="16">
        <v>13145777.725228</v>
      </c>
      <c r="BL11" s="16">
        <v>12236987.846518001</v>
      </c>
      <c r="BM11" s="16">
        <v>12292745.086587001</v>
      </c>
      <c r="BN11" s="16">
        <v>15044012.262563</v>
      </c>
      <c r="BO11" s="16">
        <v>13843031.878415</v>
      </c>
      <c r="BP11" s="16">
        <v>13072668.323635001</v>
      </c>
      <c r="BQ11" s="16">
        <v>12555213.576524001</v>
      </c>
      <c r="BR11" s="16">
        <v>14037890.314850001</v>
      </c>
      <c r="BS11" s="16">
        <v>15437292.590418</v>
      </c>
      <c r="BT11" s="16">
        <v>14483242.413609</v>
      </c>
      <c r="BU11" s="16">
        <v>14967196.910329999</v>
      </c>
      <c r="BV11" s="16">
        <v>16870562.844222002</v>
      </c>
      <c r="BW11" s="16">
        <v>16588723.740076</v>
      </c>
      <c r="BX11" s="16">
        <v>16063376.264923001</v>
      </c>
      <c r="BY11" s="16">
        <v>16347904.733515</v>
      </c>
      <c r="BZ11" s="16">
        <v>17192166.395638999</v>
      </c>
      <c r="CA11" s="16">
        <v>16574219.730625</v>
      </c>
      <c r="CB11" s="16">
        <v>17783660.09914</v>
      </c>
      <c r="CC11" s="16">
        <v>16995813.740495</v>
      </c>
      <c r="CD11" s="16">
        <v>18590413.388431001</v>
      </c>
      <c r="CE11" s="16">
        <v>22059629.210561998</v>
      </c>
      <c r="CF11" s="16">
        <v>20956074.949544001</v>
      </c>
      <c r="CG11" s="16">
        <v>19937586.754595999</v>
      </c>
      <c r="CH11" s="16">
        <v>25215612.745246001</v>
      </c>
      <c r="CI11" s="16">
        <v>26051932.560261</v>
      </c>
      <c r="CJ11" s="16">
        <v>22069764.922874998</v>
      </c>
      <c r="CK11" s="16">
        <v>22707577.363657001</v>
      </c>
      <c r="CL11" s="16">
        <v>23936097.769292001</v>
      </c>
      <c r="CM11" s="16">
        <v>24103900.695181999</v>
      </c>
      <c r="CN11" s="16">
        <v>23428434.933876</v>
      </c>
      <c r="CO11" s="16">
        <v>25108425.557050001</v>
      </c>
      <c r="CP11" s="16">
        <v>25658659.65772</v>
      </c>
      <c r="CQ11" s="16">
        <v>23675795.255619001</v>
      </c>
      <c r="CR11" s="16">
        <v>25946300.789000001</v>
      </c>
    </row>
    <row r="12" spans="1:96" s="11" customFormat="1" x14ac:dyDescent="0.35">
      <c r="A12" s="4"/>
      <c r="B12" s="4" t="s">
        <v>8</v>
      </c>
      <c r="C12" s="4"/>
      <c r="D12" s="19">
        <v>997318.43584855867</v>
      </c>
      <c r="E12" s="19">
        <v>1454943.4350000001</v>
      </c>
      <c r="F12" s="19">
        <v>1678663.3160000001</v>
      </c>
      <c r="G12" s="19">
        <v>2017050.6070000001</v>
      </c>
      <c r="H12" s="19">
        <v>2209643.9079999998</v>
      </c>
      <c r="I12" s="19">
        <v>2301769.4849999999</v>
      </c>
      <c r="J12" s="19">
        <v>2408883.7659999998</v>
      </c>
      <c r="K12" s="19">
        <v>2390920.0589999999</v>
      </c>
      <c r="L12" s="19">
        <v>2676033.963</v>
      </c>
      <c r="M12" s="19">
        <v>2936941.179</v>
      </c>
      <c r="N12" s="19">
        <v>3029239.6910000001</v>
      </c>
      <c r="O12" s="19">
        <v>3069108.4950000001</v>
      </c>
      <c r="P12" s="19">
        <v>2880978.6570000001</v>
      </c>
      <c r="Q12" s="19">
        <v>3277671.1090000002</v>
      </c>
      <c r="R12" s="19">
        <v>3149280.56</v>
      </c>
      <c r="S12" s="19">
        <v>3715552.7689999999</v>
      </c>
      <c r="T12" s="19">
        <v>3683345.588</v>
      </c>
      <c r="U12" s="19">
        <v>3787456.1893449998</v>
      </c>
      <c r="V12" s="19">
        <v>3715054.7193160001</v>
      </c>
      <c r="W12" s="19">
        <v>4433730.0458440008</v>
      </c>
      <c r="X12" s="19">
        <v>3884457.8526329999</v>
      </c>
      <c r="Y12" s="19">
        <v>4248033.9146079998</v>
      </c>
      <c r="Z12" s="19">
        <v>4748474.0782580003</v>
      </c>
      <c r="AA12" s="19">
        <v>5128940.3892590003</v>
      </c>
      <c r="AB12" s="19">
        <v>4569732.5969219999</v>
      </c>
      <c r="AC12" s="19">
        <v>4888919.2503789989</v>
      </c>
      <c r="AD12" s="19">
        <v>4486032.8858030001</v>
      </c>
      <c r="AE12" s="19">
        <v>5392186.526083</v>
      </c>
      <c r="AF12" s="19">
        <v>5210213.8312260015</v>
      </c>
      <c r="AG12" s="19">
        <v>5020154.913377</v>
      </c>
      <c r="AH12" s="19">
        <v>4947594.1356180003</v>
      </c>
      <c r="AI12" s="19">
        <v>5632099.8999410002</v>
      </c>
      <c r="AJ12" s="19">
        <v>5736367.2564709997</v>
      </c>
      <c r="AK12" s="19">
        <v>5681657.483355999</v>
      </c>
      <c r="AL12" s="19">
        <v>6611880.5889110006</v>
      </c>
      <c r="AM12" s="19">
        <v>7211013.78608</v>
      </c>
      <c r="AN12" s="19">
        <v>6884774.6476230007</v>
      </c>
      <c r="AO12" s="19">
        <v>7966971.347027001</v>
      </c>
      <c r="AP12" s="19">
        <v>8973078.832165001</v>
      </c>
      <c r="AQ12" s="19">
        <v>9613520.4837579988</v>
      </c>
      <c r="AR12" s="19">
        <v>9406293.1337790005</v>
      </c>
      <c r="AS12" s="10">
        <v>10359355.052283</v>
      </c>
      <c r="AT12" s="19">
        <v>11509895.865484001</v>
      </c>
      <c r="AU12" s="20">
        <v>10967014.78709</v>
      </c>
      <c r="AV12" s="20">
        <v>9298488.4899749998</v>
      </c>
      <c r="AW12" s="20">
        <v>9218373.927592</v>
      </c>
      <c r="AX12" s="20">
        <v>10517514.09828</v>
      </c>
      <c r="AY12" s="20">
        <v>10969868.725792</v>
      </c>
      <c r="AZ12" s="20">
        <v>9000392.2098040003</v>
      </c>
      <c r="BA12" s="20">
        <v>8826062.6460740007</v>
      </c>
      <c r="BB12" s="20">
        <v>9487784.4416990001</v>
      </c>
      <c r="BC12" s="20">
        <v>9182280.5926029999</v>
      </c>
      <c r="BD12" s="20">
        <v>9151137.1879980005</v>
      </c>
      <c r="BE12" s="20">
        <v>8569054.802414</v>
      </c>
      <c r="BF12" s="20">
        <v>9825739.4452640004</v>
      </c>
      <c r="BG12" s="20">
        <v>11085387.195118001</v>
      </c>
      <c r="BH12" s="20">
        <v>10778887.238787999</v>
      </c>
      <c r="BI12" s="20">
        <v>11247838.756100001</v>
      </c>
      <c r="BJ12" s="20">
        <v>15436804.983715</v>
      </c>
      <c r="BK12" s="20">
        <v>13145777.725228</v>
      </c>
      <c r="BL12" s="20">
        <v>12236987.846518001</v>
      </c>
      <c r="BM12" s="20">
        <v>12292745.086587001</v>
      </c>
      <c r="BN12" s="20">
        <v>15044012.262563</v>
      </c>
      <c r="BO12" s="20">
        <v>13843031.878415</v>
      </c>
      <c r="BP12" s="20">
        <v>13072668.323635001</v>
      </c>
      <c r="BQ12" s="20">
        <v>12555213.576524001</v>
      </c>
      <c r="BR12" s="20">
        <v>14037890.314850001</v>
      </c>
      <c r="BS12" s="20">
        <v>15437292.590418</v>
      </c>
      <c r="BT12" s="20">
        <v>14483242.413609</v>
      </c>
      <c r="BU12" s="20">
        <v>14967196.910329999</v>
      </c>
      <c r="BV12" s="20">
        <v>16870562.844222002</v>
      </c>
      <c r="BW12" s="20">
        <v>16588723.740076</v>
      </c>
      <c r="BX12" s="20">
        <v>16063376.264923001</v>
      </c>
      <c r="BY12" s="20">
        <v>16347904.733515</v>
      </c>
      <c r="BZ12" s="20">
        <v>17192166.395638999</v>
      </c>
      <c r="CA12" s="20">
        <v>16574219.730625</v>
      </c>
      <c r="CB12" s="20">
        <v>17783660.09914</v>
      </c>
      <c r="CC12" s="20">
        <v>16995813.740495</v>
      </c>
      <c r="CD12" s="20">
        <v>18590413.388431001</v>
      </c>
      <c r="CE12" s="20">
        <v>22059629.210561998</v>
      </c>
      <c r="CF12" s="20">
        <v>20956074.949544001</v>
      </c>
      <c r="CG12" s="20">
        <v>19937586.754595999</v>
      </c>
      <c r="CH12" s="20">
        <v>25215612.745246001</v>
      </c>
      <c r="CI12" s="20">
        <v>26051932.560261</v>
      </c>
      <c r="CJ12" s="20">
        <v>22069764.922874998</v>
      </c>
      <c r="CK12" s="20">
        <v>22707577.363657001</v>
      </c>
      <c r="CL12" s="20">
        <v>23936097.769292001</v>
      </c>
      <c r="CM12" s="20">
        <v>24103900.695181999</v>
      </c>
      <c r="CN12" s="20">
        <v>23428434.933876</v>
      </c>
      <c r="CO12" s="20">
        <v>25095826.557050001</v>
      </c>
      <c r="CP12" s="20">
        <v>25646280.65772</v>
      </c>
      <c r="CQ12" s="20">
        <v>23663305.255619001</v>
      </c>
      <c r="CR12" s="20">
        <v>25933810.789000001</v>
      </c>
    </row>
    <row r="13" spans="1:96" s="11" customFormat="1" x14ac:dyDescent="0.35">
      <c r="A13" s="4"/>
      <c r="B13" s="4" t="s">
        <v>9</v>
      </c>
      <c r="C13" s="4"/>
      <c r="D13" s="19">
        <v>92219.501401000016</v>
      </c>
      <c r="E13" s="19">
        <v>86849.513819999978</v>
      </c>
      <c r="F13" s="19">
        <v>114652.952561</v>
      </c>
      <c r="G13" s="19">
        <v>119693.819814</v>
      </c>
      <c r="H13" s="19">
        <v>110712.37153299998</v>
      </c>
      <c r="I13" s="19">
        <v>111934.88238900001</v>
      </c>
      <c r="J13" s="19">
        <v>113988.97122499999</v>
      </c>
      <c r="K13" s="19">
        <v>114471.34696199998</v>
      </c>
      <c r="L13" s="19">
        <v>76017.219066999998</v>
      </c>
      <c r="M13" s="19">
        <v>199275.42232599997</v>
      </c>
      <c r="N13" s="19">
        <v>278391.87737300002</v>
      </c>
      <c r="O13" s="19">
        <v>129422.39408899999</v>
      </c>
      <c r="P13" s="19">
        <v>3031.8878940000004</v>
      </c>
      <c r="Q13" s="19">
        <v>572.50547400000323</v>
      </c>
      <c r="R13" s="19">
        <v>2541.6155389999913</v>
      </c>
      <c r="S13" s="19">
        <v>4767.3393409999962</v>
      </c>
      <c r="T13" s="19">
        <v>174.53174100000268</v>
      </c>
      <c r="U13" s="19">
        <v>30.269365999998854</v>
      </c>
      <c r="V13" s="19">
        <v>0.33479860799999273</v>
      </c>
      <c r="W13" s="19">
        <v>0</v>
      </c>
      <c r="X13" s="19">
        <v>817.55008300000043</v>
      </c>
      <c r="Y13" s="19">
        <v>7.2901379999947835</v>
      </c>
      <c r="Z13" s="19">
        <v>6.5081219999996165</v>
      </c>
      <c r="AA13" s="19">
        <v>283.08230900000098</v>
      </c>
      <c r="AB13" s="19">
        <v>282.34393500001107</v>
      </c>
      <c r="AC13" s="19">
        <v>4.751014000000664</v>
      </c>
      <c r="AD13" s="19">
        <v>4.7396369999976873</v>
      </c>
      <c r="AE13" s="19">
        <v>4.2939479999981049</v>
      </c>
      <c r="AF13" s="19">
        <v>32.108967000002039</v>
      </c>
      <c r="AG13" s="19">
        <v>65.641573000006005</v>
      </c>
      <c r="AH13" s="19">
        <v>75.009021999997785</v>
      </c>
      <c r="AI13" s="19">
        <v>35.147666000004712</v>
      </c>
      <c r="AJ13" s="19">
        <v>17198.895080999995</v>
      </c>
      <c r="AK13" s="19">
        <v>9.5908740000050514</v>
      </c>
      <c r="AL13" s="19">
        <v>44494.737338999999</v>
      </c>
      <c r="AM13" s="19">
        <v>30.712129000001088</v>
      </c>
      <c r="AN13" s="19">
        <v>69091.284771999999</v>
      </c>
      <c r="AO13" s="19">
        <v>9.2654470000025917</v>
      </c>
      <c r="AP13" s="19">
        <v>97090.167453000075</v>
      </c>
      <c r="AQ13" s="19">
        <v>0.66826300000188965</v>
      </c>
      <c r="AR13" s="19">
        <v>125981.435015</v>
      </c>
      <c r="AS13" s="72">
        <v>8.8850299998988191E-4</v>
      </c>
      <c r="AT13" s="19">
        <v>148199.18074199997</v>
      </c>
      <c r="AU13" s="19">
        <v>0.95107899999824497</v>
      </c>
      <c r="AV13" s="19">
        <v>158330.14654699998</v>
      </c>
      <c r="AW13" s="19">
        <v>5.4845289999896352</v>
      </c>
      <c r="AX13" s="19">
        <v>175444.43538799998</v>
      </c>
      <c r="AY13" s="19">
        <v>8.0857300000000004E-4</v>
      </c>
      <c r="AZ13" s="19">
        <v>200952.218631</v>
      </c>
      <c r="BA13" s="19">
        <v>72.083890999999994</v>
      </c>
      <c r="BB13" s="19">
        <v>727521.63490900001</v>
      </c>
      <c r="BC13" s="19">
        <v>0.86821900000000007</v>
      </c>
      <c r="BD13" s="19">
        <v>1117976.6576750001</v>
      </c>
      <c r="BE13" s="19">
        <v>6.9205930000000002</v>
      </c>
      <c r="BF13" s="19">
        <v>270133.05294199998</v>
      </c>
      <c r="BG13" s="19">
        <v>0.37393700000000002</v>
      </c>
      <c r="BH13" s="19">
        <v>296688.953874</v>
      </c>
      <c r="BI13" s="19">
        <v>6.113486</v>
      </c>
      <c r="BJ13" s="19">
        <v>226420.35495400001</v>
      </c>
      <c r="BK13" s="19">
        <v>34.732222</v>
      </c>
      <c r="BL13" s="19">
        <v>463976.20406099997</v>
      </c>
      <c r="BM13" s="19">
        <v>0</v>
      </c>
      <c r="BN13" s="19">
        <v>34.075851</v>
      </c>
      <c r="BO13" s="19">
        <v>34.075851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0</v>
      </c>
      <c r="CQ13" s="19">
        <v>0</v>
      </c>
      <c r="CR13" s="19">
        <v>0</v>
      </c>
    </row>
    <row r="14" spans="1:96" s="11" customFormat="1" x14ac:dyDescent="0.35">
      <c r="A14" s="4"/>
      <c r="B14" s="4" t="s">
        <v>10</v>
      </c>
      <c r="C14" s="4"/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79928.195108</v>
      </c>
      <c r="O14" s="19">
        <v>205583.90801099999</v>
      </c>
      <c r="P14" s="19">
        <v>79479.86232700001</v>
      </c>
      <c r="Q14" s="19">
        <v>309225.97490899998</v>
      </c>
      <c r="R14" s="19">
        <v>71530.450500000006</v>
      </c>
      <c r="S14" s="19">
        <v>78997.692500000005</v>
      </c>
      <c r="T14" s="19">
        <v>204533.44415</v>
      </c>
      <c r="U14" s="19">
        <v>297039.90769999998</v>
      </c>
      <c r="V14" s="19">
        <v>274954.92300000001</v>
      </c>
      <c r="W14" s="19">
        <v>90978.162204000007</v>
      </c>
      <c r="X14" s="19">
        <v>90669.247499999998</v>
      </c>
      <c r="Y14" s="19">
        <v>98316.45150000001</v>
      </c>
      <c r="Z14" s="19">
        <v>96308.080600000001</v>
      </c>
      <c r="AA14" s="19">
        <v>97444.425599999988</v>
      </c>
      <c r="AB14" s="19">
        <v>107337.80260000001</v>
      </c>
      <c r="AC14" s="19">
        <v>108059.3333</v>
      </c>
      <c r="AD14" s="19">
        <v>167244.58739999999</v>
      </c>
      <c r="AE14" s="19">
        <v>167244.58739999999</v>
      </c>
      <c r="AF14" s="19">
        <v>144663.51130000001</v>
      </c>
      <c r="AG14" s="19">
        <v>103216.62593000001</v>
      </c>
      <c r="AH14" s="19">
        <v>103098.68518000001</v>
      </c>
      <c r="AI14" s="19">
        <v>940625.80220000003</v>
      </c>
      <c r="AJ14" s="19">
        <v>129185.15609999999</v>
      </c>
      <c r="AK14" s="19">
        <v>120366.53349999999</v>
      </c>
      <c r="AL14" s="19">
        <v>106599.97630000001</v>
      </c>
      <c r="AM14" s="19">
        <v>99101.622800000012</v>
      </c>
      <c r="AN14" s="19">
        <v>135775.81639999998</v>
      </c>
      <c r="AO14" s="19">
        <v>133871.109</v>
      </c>
      <c r="AP14" s="19">
        <v>307730.18099999998</v>
      </c>
      <c r="AQ14" s="19">
        <v>952152.66650000005</v>
      </c>
      <c r="AR14" s="19">
        <v>444857.52600000007</v>
      </c>
      <c r="AS14" s="19">
        <v>1368232.7167999998</v>
      </c>
      <c r="AT14" s="19">
        <v>1724645.9685</v>
      </c>
      <c r="AU14" s="19">
        <v>1726002.9280000001</v>
      </c>
      <c r="AV14" s="238">
        <v>474926.5149619375</v>
      </c>
      <c r="AW14" s="238">
        <v>1054867.0805667073</v>
      </c>
      <c r="AX14" s="238">
        <v>1004767.3804</v>
      </c>
      <c r="AY14" s="238">
        <v>1741217.1052399999</v>
      </c>
      <c r="AZ14" s="238">
        <v>444215.94414000004</v>
      </c>
      <c r="BA14" s="238">
        <v>626929.48607999994</v>
      </c>
      <c r="BB14" s="238">
        <v>781975.31900000002</v>
      </c>
      <c r="BC14" s="238">
        <v>789638.53159000003</v>
      </c>
      <c r="BD14" s="238">
        <v>58380.541649999999</v>
      </c>
      <c r="BE14" s="239">
        <v>58370.555970000001</v>
      </c>
      <c r="BF14" s="238">
        <v>514533.61332</v>
      </c>
      <c r="BG14" s="238">
        <v>1266163.427255</v>
      </c>
      <c r="BH14" s="238">
        <v>10365</v>
      </c>
      <c r="BI14" s="238">
        <v>328348.73472499999</v>
      </c>
      <c r="BJ14" s="238">
        <v>1166640.2390149999</v>
      </c>
      <c r="BK14" s="238">
        <v>1553239.4123499999</v>
      </c>
      <c r="BL14" s="238">
        <v>395199.62170999998</v>
      </c>
      <c r="BM14" s="238">
        <v>969502.97713000001</v>
      </c>
      <c r="BN14" s="238">
        <v>1468518.2428049999</v>
      </c>
      <c r="BO14" s="238">
        <v>1062244.202875</v>
      </c>
      <c r="BP14" s="238">
        <v>437030</v>
      </c>
      <c r="BQ14" s="238">
        <v>242532.16884999999</v>
      </c>
      <c r="BR14" s="238">
        <v>450811.94512500003</v>
      </c>
      <c r="BS14" s="238">
        <v>700203.29874999996</v>
      </c>
      <c r="BT14" s="238">
        <v>363229.52581999998</v>
      </c>
      <c r="BU14" s="238">
        <v>718211.83872</v>
      </c>
      <c r="BV14" s="238">
        <v>516617.1249</v>
      </c>
      <c r="BW14" s="238">
        <v>345067.89708999998</v>
      </c>
      <c r="BX14" s="238">
        <v>152096.12472000002</v>
      </c>
      <c r="BY14" s="238">
        <v>314809.82614999998</v>
      </c>
      <c r="BZ14" s="238">
        <v>930324.84354999999</v>
      </c>
      <c r="CA14" s="238">
        <v>197929.875875</v>
      </c>
      <c r="CB14" s="238">
        <v>441382.292075</v>
      </c>
      <c r="CC14" s="238">
        <v>441382.292075</v>
      </c>
      <c r="CD14" s="238">
        <v>541929.82105499995</v>
      </c>
      <c r="CE14" s="238">
        <v>1761301.7951450001</v>
      </c>
      <c r="CF14" s="238">
        <v>2381534.01339</v>
      </c>
      <c r="CG14" s="238">
        <v>1475401</v>
      </c>
      <c r="CH14" s="238">
        <v>4869447.7731149998</v>
      </c>
      <c r="CI14" s="238">
        <v>4523500</v>
      </c>
      <c r="CJ14" s="238">
        <v>157616.36898999999</v>
      </c>
      <c r="CK14" s="238">
        <v>157616.36898999999</v>
      </c>
      <c r="CL14" s="238">
        <v>359227.47398000001</v>
      </c>
      <c r="CM14" s="238">
        <v>359227.47398000001</v>
      </c>
      <c r="CN14" s="238">
        <v>19571.93952</v>
      </c>
      <c r="CO14" s="238">
        <v>19571.93952</v>
      </c>
      <c r="CP14" s="238">
        <v>19988.229520000001</v>
      </c>
      <c r="CQ14" s="238">
        <v>1224168.34344</v>
      </c>
      <c r="CR14" s="238">
        <v>20437.679080000002</v>
      </c>
    </row>
    <row r="15" spans="1:96" s="11" customFormat="1" x14ac:dyDescent="0.35">
      <c r="A15" s="4"/>
      <c r="B15" s="4" t="s">
        <v>11</v>
      </c>
      <c r="C15" s="4"/>
      <c r="D15" s="19">
        <v>905098.9344475586</v>
      </c>
      <c r="E15" s="19">
        <v>1368093.9211800001</v>
      </c>
      <c r="F15" s="19">
        <v>1564010.3634390002</v>
      </c>
      <c r="G15" s="19">
        <v>1897356.787186</v>
      </c>
      <c r="H15" s="19">
        <v>2098931.5364669999</v>
      </c>
      <c r="I15" s="19">
        <v>2189834.6026109997</v>
      </c>
      <c r="J15" s="19">
        <v>2294894.7947749998</v>
      </c>
      <c r="K15" s="19">
        <v>2276448.7120380001</v>
      </c>
      <c r="L15" s="19">
        <v>2600016.7439330001</v>
      </c>
      <c r="M15" s="19">
        <v>2737665.7566740001</v>
      </c>
      <c r="N15" s="19">
        <v>2670919.6185189998</v>
      </c>
      <c r="O15" s="19">
        <v>2734102.1929000001</v>
      </c>
      <c r="P15" s="19">
        <v>2798466.9067790001</v>
      </c>
      <c r="Q15" s="19">
        <v>2967872.6286170003</v>
      </c>
      <c r="R15" s="19">
        <v>3075208.4939610003</v>
      </c>
      <c r="S15" s="19">
        <v>3631787.7371589998</v>
      </c>
      <c r="T15" s="19">
        <v>3478637.6121090003</v>
      </c>
      <c r="U15" s="19">
        <v>3490386.0122790001</v>
      </c>
      <c r="V15" s="19">
        <v>3440099.4615173922</v>
      </c>
      <c r="W15" s="19">
        <v>4342751.8836400006</v>
      </c>
      <c r="X15" s="19">
        <v>3792971.0550499996</v>
      </c>
      <c r="Y15" s="19">
        <v>4149710.1729699997</v>
      </c>
      <c r="Z15" s="19">
        <v>4652159.4895360004</v>
      </c>
      <c r="AA15" s="19">
        <v>5031212.8813500004</v>
      </c>
      <c r="AB15" s="19">
        <v>4462112.4503870001</v>
      </c>
      <c r="AC15" s="19">
        <v>4780855.1660649991</v>
      </c>
      <c r="AD15" s="19">
        <v>4318783.5587660009</v>
      </c>
      <c r="AE15" s="19">
        <v>5224937.6447350001</v>
      </c>
      <c r="AF15" s="19">
        <v>5065518.2109590014</v>
      </c>
      <c r="AG15" s="19">
        <v>4916872.6458740002</v>
      </c>
      <c r="AH15" s="19">
        <v>4844420.441416</v>
      </c>
      <c r="AI15" s="19">
        <v>4691438.9500750005</v>
      </c>
      <c r="AJ15" s="19">
        <v>5589983.205289999</v>
      </c>
      <c r="AK15" s="19">
        <v>5561281.3589819986</v>
      </c>
      <c r="AL15" s="19">
        <v>6460785.8752720002</v>
      </c>
      <c r="AM15" s="19">
        <v>7111881.4511510003</v>
      </c>
      <c r="AN15" s="19">
        <v>6679907.5464510005</v>
      </c>
      <c r="AO15" s="19">
        <v>7833090.9725800008</v>
      </c>
      <c r="AP15" s="19">
        <v>8568258.4837120008</v>
      </c>
      <c r="AQ15" s="19">
        <v>8661367.148994999</v>
      </c>
      <c r="AR15" s="19">
        <v>8835454.1727639996</v>
      </c>
      <c r="AS15" s="19">
        <v>8991122.3345944975</v>
      </c>
      <c r="AT15" s="19">
        <v>9637050.7162420023</v>
      </c>
      <c r="AU15" s="19">
        <v>9241010.9080110006</v>
      </c>
      <c r="AV15" s="19">
        <v>8665231.8284660615</v>
      </c>
      <c r="AW15" s="19">
        <v>8163501.3624962931</v>
      </c>
      <c r="AX15" s="19">
        <v>9337302.2824919987</v>
      </c>
      <c r="AY15" s="19">
        <v>9228651.6197434273</v>
      </c>
      <c r="AZ15" s="19">
        <v>8355224.0470330007</v>
      </c>
      <c r="BA15" s="19">
        <v>8199061.076103</v>
      </c>
      <c r="BB15" s="19">
        <v>7978287.4877899997</v>
      </c>
      <c r="BC15" s="19">
        <v>8392641.1927940007</v>
      </c>
      <c r="BD15" s="19">
        <v>7974779.9886730006</v>
      </c>
      <c r="BE15" s="19">
        <v>8510677.3258510008</v>
      </c>
      <c r="BF15" s="19">
        <v>9041072.7790019996</v>
      </c>
      <c r="BG15" s="19">
        <v>9819223.3939260021</v>
      </c>
      <c r="BH15" s="19">
        <v>10471833.284914</v>
      </c>
      <c r="BI15" s="19">
        <v>10919483.907889001</v>
      </c>
      <c r="BJ15" s="19">
        <v>14043744.389745999</v>
      </c>
      <c r="BK15" s="19">
        <v>11592503.580655999</v>
      </c>
      <c r="BL15" s="19">
        <v>11377812.020747</v>
      </c>
      <c r="BM15" s="19">
        <v>11323242.109457001</v>
      </c>
      <c r="BN15" s="19">
        <v>13575459.943906998</v>
      </c>
      <c r="BO15" s="19">
        <v>12780753.599688999</v>
      </c>
      <c r="BP15" s="19">
        <v>12635638.323635001</v>
      </c>
      <c r="BQ15" s="19">
        <v>12312681.407674002</v>
      </c>
      <c r="BR15" s="19">
        <v>13587078.369725</v>
      </c>
      <c r="BS15" s="19">
        <v>14737089.291668</v>
      </c>
      <c r="BT15" s="19">
        <v>14120012.887789</v>
      </c>
      <c r="BU15" s="19">
        <v>14248985.07161</v>
      </c>
      <c r="BV15" s="19">
        <v>16353945.719322002</v>
      </c>
      <c r="BW15" s="19">
        <v>16243655.842986001</v>
      </c>
      <c r="BX15" s="19">
        <v>15911280.140203001</v>
      </c>
      <c r="BY15" s="19">
        <v>16033094.907365</v>
      </c>
      <c r="BZ15" s="19">
        <v>16261841.552088998</v>
      </c>
      <c r="CA15" s="19">
        <v>16376289.85475</v>
      </c>
      <c r="CB15" s="19">
        <v>17342277.807064999</v>
      </c>
      <c r="CC15" s="19">
        <v>16554431.448419999</v>
      </c>
      <c r="CD15" s="19">
        <v>18048483.567376003</v>
      </c>
      <c r="CE15" s="19">
        <v>20298327.415416997</v>
      </c>
      <c r="CF15" s="19">
        <v>18574540.936154</v>
      </c>
      <c r="CG15" s="19">
        <v>18462185.754595999</v>
      </c>
      <c r="CH15" s="19">
        <v>20346164.972130999</v>
      </c>
      <c r="CI15" s="19">
        <v>21528432.560261</v>
      </c>
      <c r="CJ15" s="19">
        <v>21912148.553884998</v>
      </c>
      <c r="CK15" s="19">
        <v>22549960.994667001</v>
      </c>
      <c r="CL15" s="19">
        <v>23576870.295312002</v>
      </c>
      <c r="CM15" s="19">
        <v>23744673.221202001</v>
      </c>
      <c r="CN15" s="19">
        <v>23408862.994355999</v>
      </c>
      <c r="CO15" s="19">
        <v>25076254.617529999</v>
      </c>
      <c r="CP15" s="19">
        <v>25626292.428199999</v>
      </c>
      <c r="CQ15" s="19">
        <v>22439136.912179001</v>
      </c>
      <c r="CR15" s="19">
        <v>25913373.109920003</v>
      </c>
    </row>
    <row r="16" spans="1:96" s="11" customFormat="1" x14ac:dyDescent="0.35">
      <c r="A16" s="4"/>
      <c r="B16" s="22" t="s">
        <v>12</v>
      </c>
      <c r="C16" s="4"/>
      <c r="D16" s="19">
        <v>200486.22136842104</v>
      </c>
      <c r="E16" s="19">
        <v>213673.86052899199</v>
      </c>
      <c r="F16" s="19">
        <v>172199.24100734619</v>
      </c>
      <c r="G16" s="19">
        <v>175315.86634195934</v>
      </c>
      <c r="H16" s="19">
        <v>226994.59699999998</v>
      </c>
      <c r="I16" s="19">
        <v>261831.69899999999</v>
      </c>
      <c r="J16" s="19">
        <v>258434.00099999999</v>
      </c>
      <c r="K16" s="19">
        <v>338666.20122857997</v>
      </c>
      <c r="L16" s="19">
        <v>390100.55900000001</v>
      </c>
      <c r="M16" s="19">
        <v>222407.00563999999</v>
      </c>
      <c r="N16" s="19">
        <v>170310.16979999997</v>
      </c>
      <c r="O16" s="19">
        <v>213227.53275999997</v>
      </c>
      <c r="P16" s="19">
        <v>154898.34836</v>
      </c>
      <c r="Q16" s="19">
        <v>206452.87995999999</v>
      </c>
      <c r="R16" s="19">
        <v>170525.88739000002</v>
      </c>
      <c r="S16" s="19">
        <v>247083.23360000001</v>
      </c>
      <c r="T16" s="19">
        <v>187776.87641</v>
      </c>
      <c r="U16" s="19">
        <v>225764.14549999998</v>
      </c>
      <c r="V16" s="19">
        <v>258418.11704999994</v>
      </c>
      <c r="W16" s="19">
        <v>315931.20658</v>
      </c>
      <c r="X16" s="19">
        <v>105335.35341</v>
      </c>
      <c r="Y16" s="19">
        <v>86134.570910000009</v>
      </c>
      <c r="Z16" s="19">
        <v>131423.36216000002</v>
      </c>
      <c r="AA16" s="19">
        <v>146232.04475999999</v>
      </c>
      <c r="AB16" s="19">
        <v>129661.06726000001</v>
      </c>
      <c r="AC16" s="19">
        <v>162335.08353</v>
      </c>
      <c r="AD16" s="19">
        <v>246185.41441999999</v>
      </c>
      <c r="AE16" s="19">
        <v>226258.68594</v>
      </c>
      <c r="AF16" s="19">
        <v>122967.09704000001</v>
      </c>
      <c r="AG16" s="19">
        <v>134407.46369999999</v>
      </c>
      <c r="AH16" s="19">
        <v>163962.14825999999</v>
      </c>
      <c r="AI16" s="19">
        <v>209796.03616000002</v>
      </c>
      <c r="AJ16" s="19">
        <v>113976.91708</v>
      </c>
      <c r="AK16" s="19">
        <v>67863.412669999991</v>
      </c>
      <c r="AL16" s="19">
        <v>1717.8</v>
      </c>
      <c r="AM16" s="19">
        <v>1466.8</v>
      </c>
      <c r="AN16" s="19">
        <v>1222.8</v>
      </c>
      <c r="AO16" s="19">
        <v>912.8</v>
      </c>
      <c r="AP16" s="19">
        <v>1466.8</v>
      </c>
      <c r="AQ16" s="19">
        <v>73.8</v>
      </c>
      <c r="AR16" s="19">
        <v>74</v>
      </c>
      <c r="AS16" s="19">
        <v>73.799999999813735</v>
      </c>
      <c r="AT16" s="19">
        <v>73.8</v>
      </c>
      <c r="AU16" s="4">
        <v>74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4000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/>
      <c r="BT16" s="4">
        <v>0</v>
      </c>
      <c r="BU16" s="4">
        <v>0</v>
      </c>
      <c r="BV16" s="4"/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12599</v>
      </c>
      <c r="CP16" s="4">
        <v>12379</v>
      </c>
      <c r="CQ16" s="4">
        <v>12490</v>
      </c>
      <c r="CR16" s="4">
        <v>12490</v>
      </c>
    </row>
    <row r="17" spans="1:97" s="11" customFormat="1" x14ac:dyDescent="0.35">
      <c r="A17" s="4"/>
      <c r="B17" s="4"/>
      <c r="C17" s="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3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</row>
    <row r="18" spans="1:97" s="18" customFormat="1" x14ac:dyDescent="0.35">
      <c r="A18" s="2" t="s">
        <v>13</v>
      </c>
      <c r="B18" s="2"/>
      <c r="C18" s="2" t="s">
        <v>3</v>
      </c>
      <c r="D18" s="16">
        <v>-707150.20976756839</v>
      </c>
      <c r="E18" s="16">
        <v>-1155583.4428189909</v>
      </c>
      <c r="F18" s="16">
        <v>-1260976.8398806797</v>
      </c>
      <c r="G18" s="16">
        <v>-1601192.4556648154</v>
      </c>
      <c r="H18" s="16">
        <v>-1839374.2501630764</v>
      </c>
      <c r="I18" s="16">
        <v>-1997985.2076833337</v>
      </c>
      <c r="J18" s="16">
        <v>-2111148.7240067096</v>
      </c>
      <c r="K18" s="16">
        <v>-2184699.062006095</v>
      </c>
      <c r="L18" s="16">
        <v>-2551720.3795656292</v>
      </c>
      <c r="M18" s="16">
        <v>-2645794.7588259582</v>
      </c>
      <c r="N18" s="16">
        <v>-2721024.5060808724</v>
      </c>
      <c r="O18" s="16">
        <v>-2824092.5796601418</v>
      </c>
      <c r="P18" s="16">
        <v>-2419065.5753863943</v>
      </c>
      <c r="Q18" s="16">
        <v>-2775704.4888516827</v>
      </c>
      <c r="R18" s="16">
        <v>-2324281.5733480179</v>
      </c>
      <c r="S18" s="16">
        <v>-2982302.6500169323</v>
      </c>
      <c r="T18" s="16">
        <v>-2506674.1815727619</v>
      </c>
      <c r="U18" s="16">
        <v>-2657854.4406590634</v>
      </c>
      <c r="V18" s="16">
        <v>-2629033.8907751311</v>
      </c>
      <c r="W18" s="16">
        <v>-3385343.1642781994</v>
      </c>
      <c r="X18" s="16">
        <v>-2672218.5897296686</v>
      </c>
      <c r="Y18" s="16">
        <v>-2974869.1566034192</v>
      </c>
      <c r="Z18" s="16">
        <v>-3422560.0174424085</v>
      </c>
      <c r="AA18" s="16">
        <v>-3684460.9511923324</v>
      </c>
      <c r="AB18" s="16">
        <v>-2994834.9871210884</v>
      </c>
      <c r="AC18" s="16">
        <v>-3290302.4670472168</v>
      </c>
      <c r="AD18" s="16">
        <v>-2791474.1844268958</v>
      </c>
      <c r="AE18" s="16">
        <v>-3234065.5698873363</v>
      </c>
      <c r="AF18" s="16">
        <v>-2565085.779860422</v>
      </c>
      <c r="AG18" s="16">
        <v>-2374527.0306350905</v>
      </c>
      <c r="AH18" s="16">
        <v>-2131087.7014790624</v>
      </c>
      <c r="AI18" s="16">
        <v>-2030743.8515244205</v>
      </c>
      <c r="AJ18" s="16">
        <v>-1512448.7613004725</v>
      </c>
      <c r="AK18" s="16">
        <v>-652217.81341050286</v>
      </c>
      <c r="AL18" s="16">
        <v>-722096.82892508898</v>
      </c>
      <c r="AM18" s="16">
        <v>-176445.63848333806</v>
      </c>
      <c r="AN18" s="16">
        <v>1003102.8533489294</v>
      </c>
      <c r="AO18" s="16">
        <v>659078.00474955142</v>
      </c>
      <c r="AP18" s="16">
        <v>469774.13705136254</v>
      </c>
      <c r="AQ18" s="16">
        <v>756108.66445632651</v>
      </c>
      <c r="AR18" s="16">
        <v>1794630.7238511313</v>
      </c>
      <c r="AS18" s="16">
        <v>1454478.8910982516</v>
      </c>
      <c r="AT18" s="16">
        <v>986451.43062547036</v>
      </c>
      <c r="AU18" s="16">
        <v>1727567.2448628638</v>
      </c>
      <c r="AV18" s="16">
        <v>3717478.6644231286</v>
      </c>
      <c r="AW18" s="16">
        <v>3810129.7690877579</v>
      </c>
      <c r="AX18" s="16">
        <v>3369822.250212945</v>
      </c>
      <c r="AY18" s="16">
        <v>3920755.4485378861</v>
      </c>
      <c r="AZ18" s="16">
        <v>6285244.2567112911</v>
      </c>
      <c r="BA18" s="16">
        <v>6607053.2216584329</v>
      </c>
      <c r="BB18" s="16">
        <v>7331496.5221705604</v>
      </c>
      <c r="BC18" s="16">
        <v>7999991.6908629108</v>
      </c>
      <c r="BD18" s="16">
        <v>9530228.3113304153</v>
      </c>
      <c r="BE18" s="16">
        <v>9272789.4061608501</v>
      </c>
      <c r="BF18" s="16">
        <v>10275954.740834787</v>
      </c>
      <c r="BG18" s="16">
        <v>10226789.39114601</v>
      </c>
      <c r="BH18" s="16">
        <v>11740300.531777697</v>
      </c>
      <c r="BI18" s="16">
        <v>11355399.695851842</v>
      </c>
      <c r="BJ18" s="16">
        <v>11715901.927341962</v>
      </c>
      <c r="BK18" s="16">
        <v>15114222.771299612</v>
      </c>
      <c r="BL18" s="16">
        <v>17080735.025791898</v>
      </c>
      <c r="BM18" s="16">
        <v>17722638.912901264</v>
      </c>
      <c r="BN18" s="16">
        <v>17948383.162012979</v>
      </c>
      <c r="BO18" s="16">
        <v>19765019.044172425</v>
      </c>
      <c r="BP18" s="16">
        <v>21893168.525516752</v>
      </c>
      <c r="BQ18" s="16">
        <v>21818335.523552801</v>
      </c>
      <c r="BR18" s="16">
        <v>21093503.190879121</v>
      </c>
      <c r="BS18" s="16">
        <v>22288893.81848209</v>
      </c>
      <c r="BT18" s="16">
        <v>24703249.117927007</v>
      </c>
      <c r="BU18" s="16">
        <v>25433146.633803822</v>
      </c>
      <c r="BV18" s="16">
        <v>25744618.091637954</v>
      </c>
      <c r="BW18" s="16">
        <v>26676785.38095919</v>
      </c>
      <c r="BX18" s="16">
        <v>27933650.58413887</v>
      </c>
      <c r="BY18" s="16">
        <v>27263703.701130912</v>
      </c>
      <c r="BZ18" s="16">
        <v>29699670.546095151</v>
      </c>
      <c r="CA18" s="16">
        <v>32200736.924205031</v>
      </c>
      <c r="CB18" s="16">
        <v>32299766.059189517</v>
      </c>
      <c r="CC18" s="16">
        <v>32343484.073491503</v>
      </c>
      <c r="CD18" s="16">
        <v>32271947.036118891</v>
      </c>
      <c r="CE18" s="16">
        <v>31896256.477883577</v>
      </c>
      <c r="CF18" s="16">
        <v>35606402.155372813</v>
      </c>
      <c r="CG18" s="16">
        <v>36535626.543276563</v>
      </c>
      <c r="CH18" s="16">
        <v>36341108.627455734</v>
      </c>
      <c r="CI18" s="16">
        <v>36813211.136550978</v>
      </c>
      <c r="CJ18" s="16">
        <v>42267540.896648556</v>
      </c>
      <c r="CK18" s="16">
        <v>41933936.09933348</v>
      </c>
      <c r="CL18" s="16">
        <v>44145004.656595781</v>
      </c>
      <c r="CM18" s="16">
        <v>43887366.913365036</v>
      </c>
      <c r="CN18" s="16">
        <v>47884816.409643821</v>
      </c>
      <c r="CO18" s="16">
        <v>48909473.64737013</v>
      </c>
      <c r="CP18" s="16">
        <v>52338990.696426719</v>
      </c>
      <c r="CQ18" s="16">
        <v>59641809.995713457</v>
      </c>
      <c r="CR18" s="16">
        <v>56814021.481769919</v>
      </c>
    </row>
    <row r="19" spans="1:97" s="11" customFormat="1" x14ac:dyDescent="0.35">
      <c r="A19" s="4"/>
      <c r="B19" s="4"/>
      <c r="C19" s="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7" s="18" customFormat="1" x14ac:dyDescent="0.35">
      <c r="A20" s="51" t="s">
        <v>14</v>
      </c>
      <c r="B20" s="51"/>
      <c r="C20" s="51" t="s">
        <v>15</v>
      </c>
      <c r="D20" s="23">
        <v>11861.208644021248</v>
      </c>
      <c r="E20" s="23">
        <v>12043.503333058627</v>
      </c>
      <c r="F20" s="23">
        <v>11706.229840586097</v>
      </c>
      <c r="G20" s="23">
        <v>12034.592838020948</v>
      </c>
      <c r="H20" s="23">
        <v>10967.762160991584</v>
      </c>
      <c r="I20" s="23">
        <v>9786.241556417941</v>
      </c>
      <c r="J20" s="23">
        <v>9180.7646150647961</v>
      </c>
      <c r="K20" s="23">
        <v>8501.2174124649591</v>
      </c>
      <c r="L20" s="23">
        <v>8702.2167938135644</v>
      </c>
      <c r="M20" s="23">
        <v>8793.5364163090453</v>
      </c>
      <c r="N20" s="23">
        <v>9199.6404583051044</v>
      </c>
      <c r="O20" s="23">
        <v>9584.8475767641576</v>
      </c>
      <c r="P20" s="23">
        <v>10066.364851685676</v>
      </c>
      <c r="Q20" s="23">
        <v>10103.088653328263</v>
      </c>
      <c r="R20" s="23">
        <v>9348.0534594703986</v>
      </c>
      <c r="S20" s="23">
        <v>8075.1073169716656</v>
      </c>
      <c r="T20" s="23">
        <v>6719.8904000004613</v>
      </c>
      <c r="U20" s="23">
        <v>6032.1068487686953</v>
      </c>
      <c r="V20" s="23">
        <v>5516.9892749901001</v>
      </c>
      <c r="W20" s="23">
        <v>5213.3028343287579</v>
      </c>
      <c r="X20" s="23">
        <v>5201.0057416157597</v>
      </c>
      <c r="Y20" s="23">
        <v>5197.761279602355</v>
      </c>
      <c r="Z20" s="23">
        <v>5217.2291665722323</v>
      </c>
      <c r="AA20" s="23">
        <v>4166.0474857736026</v>
      </c>
      <c r="AB20" s="23">
        <v>3656.1600540866834</v>
      </c>
      <c r="AC20" s="23">
        <v>3074.1523373407031</v>
      </c>
      <c r="AD20" s="23">
        <v>2868.77414263027</v>
      </c>
      <c r="AE20" s="23">
        <v>2862.744936512574</v>
      </c>
      <c r="AF20" s="23">
        <v>2934.9434870128653</v>
      </c>
      <c r="AG20" s="23">
        <v>2908.9157821181007</v>
      </c>
      <c r="AH20" s="23">
        <v>2485.9437333516571</v>
      </c>
      <c r="AI20" s="23">
        <v>2480.8614290710102</v>
      </c>
      <c r="AJ20" s="23">
        <v>2530.1183899764501</v>
      </c>
      <c r="AK20" s="23">
        <v>2497.1085055429658</v>
      </c>
      <c r="AL20" s="23">
        <v>2478.5025076161141</v>
      </c>
      <c r="AM20" s="23">
        <v>3521.5900038610871</v>
      </c>
      <c r="AN20" s="23">
        <v>3514.1315439132691</v>
      </c>
      <c r="AO20" s="23">
        <v>3491.900559033556</v>
      </c>
      <c r="AP20" s="23">
        <v>3462.9992755127819</v>
      </c>
      <c r="AQ20" s="23">
        <v>4432.2786896614743</v>
      </c>
      <c r="AR20" s="23">
        <v>4447.5272283536933</v>
      </c>
      <c r="AS20" s="23">
        <v>3762.3997857987583</v>
      </c>
      <c r="AT20" s="23">
        <v>3760.9156018459266</v>
      </c>
      <c r="AU20" s="23">
        <v>3741.0715661734284</v>
      </c>
      <c r="AV20" s="23">
        <v>5227.0189857083124</v>
      </c>
      <c r="AW20" s="23">
        <v>4364.5175230313653</v>
      </c>
      <c r="AX20" s="23">
        <v>4351.4188697565432</v>
      </c>
      <c r="AY20" s="23">
        <v>4326.9715564693679</v>
      </c>
      <c r="AZ20" s="23">
        <v>4330.3391131997623</v>
      </c>
      <c r="BA20" s="23">
        <v>4297.6909946558644</v>
      </c>
      <c r="BB20" s="23">
        <v>4315.6995085267772</v>
      </c>
      <c r="BC20" s="23">
        <v>4275.5855830951177</v>
      </c>
      <c r="BD20" s="23">
        <v>5829.210438593801</v>
      </c>
      <c r="BE20" s="23">
        <v>5678.7803968144281</v>
      </c>
      <c r="BF20" s="23">
        <v>7235.8699305149921</v>
      </c>
      <c r="BG20" s="23">
        <v>7247.0380957306306</v>
      </c>
      <c r="BH20" s="23">
        <v>7121.0476087033749</v>
      </c>
      <c r="BI20" s="23">
        <v>9488.5506658945305</v>
      </c>
      <c r="BJ20" s="23">
        <v>9523.0522456145573</v>
      </c>
      <c r="BK20" s="23">
        <v>9668.5421650970147</v>
      </c>
      <c r="BL20" s="23">
        <v>9429.9004451015189</v>
      </c>
      <c r="BM20" s="23">
        <v>9477.7380403526095</v>
      </c>
      <c r="BN20" s="23">
        <v>11758.826514136019</v>
      </c>
      <c r="BO20" s="23">
        <v>12032.546129176417</v>
      </c>
      <c r="BP20" s="23">
        <v>12101.489061478896</v>
      </c>
      <c r="BQ20" s="23">
        <v>14402.399538076224</v>
      </c>
      <c r="BR20" s="23">
        <v>13998.170368496978</v>
      </c>
      <c r="BS20" s="23">
        <v>14029.124220790045</v>
      </c>
      <c r="BT20" s="23">
        <v>13919.94715659</v>
      </c>
      <c r="BU20" s="23">
        <v>13101.053728158276</v>
      </c>
      <c r="BV20" s="23">
        <v>14417.1264331523</v>
      </c>
      <c r="BW20" s="23">
        <v>15133.638578591497</v>
      </c>
      <c r="BX20" s="23">
        <v>15304.64174358604</v>
      </c>
      <c r="BY20" s="23">
        <v>18489.8828413132</v>
      </c>
      <c r="BZ20" s="23">
        <v>20631.42188301223</v>
      </c>
      <c r="CA20" s="23">
        <v>20394.525236183468</v>
      </c>
      <c r="CB20" s="23">
        <v>21208.080780143129</v>
      </c>
      <c r="CC20" s="23">
        <v>24965.315517188243</v>
      </c>
      <c r="CD20" s="23">
        <v>28657.12269960127</v>
      </c>
      <c r="CE20" s="23">
        <v>35757.034001287917</v>
      </c>
      <c r="CF20" s="23">
        <v>36107.379440527082</v>
      </c>
      <c r="CG20" s="23">
        <v>41920.80868767589</v>
      </c>
      <c r="CH20" s="23">
        <v>41042.074239583089</v>
      </c>
      <c r="CI20" s="23">
        <v>40245.84447019011</v>
      </c>
      <c r="CJ20" s="23">
        <v>41167.387661283705</v>
      </c>
      <c r="CK20" s="23">
        <v>41429.327855927186</v>
      </c>
      <c r="CL20" s="23">
        <v>41751.982898368617</v>
      </c>
      <c r="CM20" s="23">
        <v>44295.38225441501</v>
      </c>
      <c r="CN20" s="23">
        <v>44971.584652474055</v>
      </c>
      <c r="CO20" s="23">
        <v>46310.534538016436</v>
      </c>
      <c r="CP20" s="23">
        <v>46169.06127106581</v>
      </c>
      <c r="CQ20" s="23">
        <v>48551.750232390004</v>
      </c>
      <c r="CR20" s="23">
        <v>47407.517186680001</v>
      </c>
    </row>
    <row r="21" spans="1:97" s="11" customFormat="1" x14ac:dyDescent="0.35">
      <c r="A21" s="4"/>
      <c r="B21" s="4" t="s">
        <v>16</v>
      </c>
      <c r="C21" s="4"/>
      <c r="D21" s="19">
        <v>6168.9961720212486</v>
      </c>
      <c r="E21" s="19">
        <v>6338.8709770586247</v>
      </c>
      <c r="F21" s="19">
        <v>6475.1620615860966</v>
      </c>
      <c r="G21" s="19">
        <v>6659.3133020209489</v>
      </c>
      <c r="H21" s="19">
        <v>6978.0591609915846</v>
      </c>
      <c r="I21" s="19">
        <v>6663.5195564179403</v>
      </c>
      <c r="J21" s="19">
        <v>6653.6116150647958</v>
      </c>
      <c r="K21" s="19">
        <v>6040.2314124649592</v>
      </c>
      <c r="L21" s="19">
        <v>5906.7797938135654</v>
      </c>
      <c r="M21" s="19">
        <v>6213.2163214733064</v>
      </c>
      <c r="N21" s="19">
        <v>6192.0110622051034</v>
      </c>
      <c r="O21" s="19">
        <v>5847.6600551999991</v>
      </c>
      <c r="P21" s="19">
        <v>5364.4901201711655</v>
      </c>
      <c r="Q21" s="19">
        <v>5122.0694006990361</v>
      </c>
      <c r="R21" s="19">
        <v>4399.0181551203041</v>
      </c>
      <c r="S21" s="19">
        <v>3188.3527758792238</v>
      </c>
      <c r="T21" s="19">
        <v>2487.1790190000193</v>
      </c>
      <c r="U21" s="19">
        <v>1763.4764776293348</v>
      </c>
      <c r="V21" s="19">
        <v>1263.7205379510699</v>
      </c>
      <c r="W21" s="19">
        <v>1019.9617123785899</v>
      </c>
      <c r="X21" s="19">
        <v>1029.8477300750999</v>
      </c>
      <c r="Y21" s="19">
        <v>1039.7543207475105</v>
      </c>
      <c r="Z21" s="19">
        <v>1049.7203188518695</v>
      </c>
      <c r="AA21" s="19">
        <v>529.98053813810293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/>
      <c r="BX21" s="4"/>
      <c r="BY21" s="4"/>
      <c r="BZ21" s="4"/>
      <c r="CA21" s="4"/>
      <c r="CB21" s="4">
        <v>0</v>
      </c>
      <c r="CC21" s="4"/>
      <c r="CD21" s="4"/>
      <c r="CE21" s="4"/>
      <c r="CF21" s="4">
        <v>0</v>
      </c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>
        <v>0</v>
      </c>
    </row>
    <row r="22" spans="1:97" s="11" customFormat="1" x14ac:dyDescent="0.35">
      <c r="A22" s="4"/>
      <c r="B22" s="4" t="s">
        <v>17</v>
      </c>
      <c r="C22" s="4"/>
      <c r="D22" s="19">
        <v>5692.2124720000002</v>
      </c>
      <c r="E22" s="19">
        <v>5704.632356000001</v>
      </c>
      <c r="F22" s="19">
        <v>5231.067779</v>
      </c>
      <c r="G22" s="19">
        <v>5375.279536</v>
      </c>
      <c r="H22" s="19">
        <v>3989.703</v>
      </c>
      <c r="I22" s="19">
        <v>3122.7220000000002</v>
      </c>
      <c r="J22" s="19">
        <v>2527.1529999999998</v>
      </c>
      <c r="K22" s="19">
        <v>2460.9859999999999</v>
      </c>
      <c r="L22" s="19">
        <v>2795.4369999999999</v>
      </c>
      <c r="M22" s="19">
        <v>2580.3200948357389</v>
      </c>
      <c r="N22" s="19">
        <v>3007.6293961000001</v>
      </c>
      <c r="O22" s="19">
        <v>3737.1875215641585</v>
      </c>
      <c r="P22" s="19">
        <v>4701.8747315145101</v>
      </c>
      <c r="Q22" s="19">
        <v>4981.0192526292267</v>
      </c>
      <c r="R22" s="19">
        <v>4949.0353043500945</v>
      </c>
      <c r="S22" s="19">
        <v>4886.7545410924413</v>
      </c>
      <c r="T22" s="19">
        <v>4232.7113810004421</v>
      </c>
      <c r="U22" s="19">
        <v>4268.6303711393602</v>
      </c>
      <c r="V22" s="19">
        <v>4253.2687370390304</v>
      </c>
      <c r="W22" s="19">
        <v>4193.3411219501677</v>
      </c>
      <c r="X22" s="19">
        <v>4171.1580115406596</v>
      </c>
      <c r="Y22" s="19">
        <v>4158.006958854844</v>
      </c>
      <c r="Z22" s="19">
        <v>4167.5088477203626</v>
      </c>
      <c r="AA22" s="19">
        <v>3636.0669476354992</v>
      </c>
      <c r="AB22" s="19">
        <v>3656.1600540866834</v>
      </c>
      <c r="AC22" s="19">
        <v>3074.1523373407031</v>
      </c>
      <c r="AD22" s="19">
        <v>2868.77414263027</v>
      </c>
      <c r="AE22" s="19">
        <v>2862.744936512574</v>
      </c>
      <c r="AF22" s="19">
        <v>2934.9434870128653</v>
      </c>
      <c r="AG22" s="19">
        <v>2908.9157821181007</v>
      </c>
      <c r="AH22" s="19">
        <v>2485.9437333516571</v>
      </c>
      <c r="AI22" s="19">
        <v>2480.8614290710102</v>
      </c>
      <c r="AJ22" s="19">
        <v>2530.1183899764501</v>
      </c>
      <c r="AK22" s="19">
        <v>2497.1085055429658</v>
      </c>
      <c r="AL22" s="19">
        <v>2478.5025076161141</v>
      </c>
      <c r="AM22" s="19">
        <v>3521.5900038610871</v>
      </c>
      <c r="AN22" s="19">
        <v>3514.1315439132691</v>
      </c>
      <c r="AO22" s="19">
        <v>3491.900559033556</v>
      </c>
      <c r="AP22" s="19">
        <v>3462.9992755127819</v>
      </c>
      <c r="AQ22" s="19">
        <v>4432.2786896614743</v>
      </c>
      <c r="AR22" s="19">
        <v>4447.5272283536933</v>
      </c>
      <c r="AS22" s="19">
        <v>3762.3997857987583</v>
      </c>
      <c r="AT22" s="19">
        <v>3760.9156018459266</v>
      </c>
      <c r="AU22" s="19">
        <v>3741.0715661734284</v>
      </c>
      <c r="AV22" s="20">
        <v>5227.0189857083124</v>
      </c>
      <c r="AW22" s="20">
        <v>4364.5175230313653</v>
      </c>
      <c r="AX22" s="20">
        <v>4351.4188697565432</v>
      </c>
      <c r="AY22" s="20">
        <v>4326.9715564693679</v>
      </c>
      <c r="AZ22" s="20">
        <v>4330.3391131997623</v>
      </c>
      <c r="BA22" s="20">
        <v>4297.6909946558644</v>
      </c>
      <c r="BB22" s="20">
        <v>4315.6995085267772</v>
      </c>
      <c r="BC22" s="20">
        <v>4275.5855830951177</v>
      </c>
      <c r="BD22" s="20">
        <v>5829.210438593801</v>
      </c>
      <c r="BE22" s="20">
        <v>5678.7803968144281</v>
      </c>
      <c r="BF22" s="20">
        <v>7235.8699305149921</v>
      </c>
      <c r="BG22" s="20">
        <v>7247.0380957306306</v>
      </c>
      <c r="BH22" s="20">
        <v>7121.0476087033749</v>
      </c>
      <c r="BI22" s="20">
        <v>9488.5506658945305</v>
      </c>
      <c r="BJ22" s="20">
        <v>9523.0522456145573</v>
      </c>
      <c r="BK22" s="20">
        <v>9668.5421650970147</v>
      </c>
      <c r="BL22" s="20">
        <v>9429.9004451015189</v>
      </c>
      <c r="BM22" s="20">
        <v>9477.7380403526095</v>
      </c>
      <c r="BN22" s="20">
        <v>11758.826514136019</v>
      </c>
      <c r="BO22" s="20">
        <v>12032.546129176417</v>
      </c>
      <c r="BP22" s="20">
        <v>12101.489061478896</v>
      </c>
      <c r="BQ22" s="20">
        <v>14402.399538076224</v>
      </c>
      <c r="BR22" s="20">
        <v>13998.170368496978</v>
      </c>
      <c r="BS22" s="20">
        <v>14029.124220790045</v>
      </c>
      <c r="BT22" s="20">
        <v>13919.94715659</v>
      </c>
      <c r="BU22" s="20">
        <v>13101.053728158276</v>
      </c>
      <c r="BV22" s="20">
        <v>14417.1264331523</v>
      </c>
      <c r="BW22" s="20">
        <v>15133.638578591497</v>
      </c>
      <c r="BX22" s="20">
        <v>15304.64174358604</v>
      </c>
      <c r="BY22" s="20">
        <v>18489.8828413132</v>
      </c>
      <c r="BZ22" s="20">
        <v>20631.42188301223</v>
      </c>
      <c r="CA22" s="20">
        <v>20394.525236183468</v>
      </c>
      <c r="CB22" s="20">
        <v>21208.080780143129</v>
      </c>
      <c r="CC22" s="20">
        <v>24965.315517188243</v>
      </c>
      <c r="CD22" s="20">
        <v>28657.12269960127</v>
      </c>
      <c r="CE22" s="20">
        <v>35757.034001287917</v>
      </c>
      <c r="CF22" s="20">
        <v>36107.379440527082</v>
      </c>
      <c r="CG22" s="20">
        <v>41920.80868767589</v>
      </c>
      <c r="CH22" s="20">
        <v>41042.074239583089</v>
      </c>
      <c r="CI22" s="20">
        <v>40245.84447019011</v>
      </c>
      <c r="CJ22" s="20">
        <v>41167.387661283705</v>
      </c>
      <c r="CK22" s="20">
        <v>41429.327855927186</v>
      </c>
      <c r="CL22" s="20">
        <v>41751.982898368617</v>
      </c>
      <c r="CM22" s="20">
        <v>44295.38225441501</v>
      </c>
      <c r="CN22" s="20">
        <v>44971.584652474055</v>
      </c>
      <c r="CO22" s="20">
        <v>46310.534538016436</v>
      </c>
      <c r="CP22" s="20">
        <v>46169.06127106581</v>
      </c>
      <c r="CQ22" s="20">
        <v>48551.750232390004</v>
      </c>
      <c r="CR22" s="20">
        <v>47407.517186680001</v>
      </c>
    </row>
    <row r="23" spans="1:97" s="11" customFormat="1" x14ac:dyDescent="0.35">
      <c r="A23" s="4"/>
      <c r="B23" s="4"/>
      <c r="C23" s="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9"/>
      <c r="AU23" s="49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</row>
    <row r="24" spans="1:97" s="18" customFormat="1" x14ac:dyDescent="0.35">
      <c r="A24" s="298" t="s">
        <v>18</v>
      </c>
      <c r="B24" s="298"/>
      <c r="C24" s="2" t="s">
        <v>15</v>
      </c>
      <c r="D24" s="16">
        <v>2045.5483952303464</v>
      </c>
      <c r="E24" s="16">
        <v>2515.7407176522902</v>
      </c>
      <c r="F24" s="16">
        <v>2542.3034774354992</v>
      </c>
      <c r="G24" s="16">
        <v>3276.4180655688479</v>
      </c>
      <c r="H24" s="16">
        <v>3646.6947887125748</v>
      </c>
      <c r="I24" s="16">
        <v>3986.2121723415771</v>
      </c>
      <c r="J24" s="16">
        <v>4733.0415477323186</v>
      </c>
      <c r="K24" s="16">
        <v>4109.1701727420477</v>
      </c>
      <c r="L24" s="16">
        <v>2680.2888332385828</v>
      </c>
      <c r="M24" s="16">
        <v>1909.7460485855977</v>
      </c>
      <c r="N24" s="16">
        <v>1197.2171017327034</v>
      </c>
      <c r="O24" s="16">
        <v>467.04284699177407</v>
      </c>
      <c r="P24" s="16">
        <v>303.6954013546428</v>
      </c>
      <c r="Q24" s="16">
        <v>582.30100000000004</v>
      </c>
      <c r="R24" s="16">
        <v>890.99887898111922</v>
      </c>
      <c r="S24" s="16">
        <v>1157.0483156221931</v>
      </c>
      <c r="T24" s="16">
        <v>1916.8246615974019</v>
      </c>
      <c r="U24" s="16">
        <v>3224.107388110669</v>
      </c>
      <c r="V24" s="16">
        <v>5865.6364765923654</v>
      </c>
      <c r="W24" s="16">
        <v>7732.3064421773106</v>
      </c>
      <c r="X24" s="16">
        <v>10376.856522425946</v>
      </c>
      <c r="Y24" s="16">
        <v>12868.65775052454</v>
      </c>
      <c r="Z24" s="16">
        <v>16167.644537099974</v>
      </c>
      <c r="AA24" s="16">
        <v>18045.412520089754</v>
      </c>
      <c r="AB24" s="16">
        <v>21265.153717151908</v>
      </c>
      <c r="AC24" s="16">
        <v>25256.195861880791</v>
      </c>
      <c r="AD24" s="16">
        <v>27154.500911356201</v>
      </c>
      <c r="AE24" s="16">
        <v>27381.892963586477</v>
      </c>
      <c r="AF24" s="16">
        <v>27602.119793900594</v>
      </c>
      <c r="AG24" s="16">
        <v>26346.940780078516</v>
      </c>
      <c r="AH24" s="16">
        <v>22957.795535082787</v>
      </c>
      <c r="AI24" s="16">
        <v>20742.085724676228</v>
      </c>
      <c r="AJ24" s="16">
        <v>19633.088818333508</v>
      </c>
      <c r="AK24" s="16">
        <v>19664.160192795789</v>
      </c>
      <c r="AL24" s="16">
        <v>20403.31876304578</v>
      </c>
      <c r="AM24" s="16">
        <v>21835.651870737001</v>
      </c>
      <c r="AN24" s="16">
        <v>22306.959495179581</v>
      </c>
      <c r="AO24" s="16">
        <v>23390.978157976715</v>
      </c>
      <c r="AP24" s="16">
        <v>25064.03051447351</v>
      </c>
      <c r="AQ24" s="16">
        <v>28808.685405191827</v>
      </c>
      <c r="AR24" s="16">
        <v>27920.431708380002</v>
      </c>
      <c r="AS24" s="16">
        <v>28149.924362159996</v>
      </c>
      <c r="AT24" s="16">
        <v>28591.570916109991</v>
      </c>
      <c r="AU24" s="16">
        <v>28747.323892320001</v>
      </c>
      <c r="AV24" s="24">
        <v>31381.818840129999</v>
      </c>
      <c r="AW24" s="25">
        <v>31285.904261440002</v>
      </c>
      <c r="AX24" s="25">
        <v>29266.806168470001</v>
      </c>
      <c r="AY24" s="25">
        <v>30170.323941880004</v>
      </c>
      <c r="AZ24" s="25">
        <v>31133.121629249999</v>
      </c>
      <c r="BA24" s="25">
        <v>32113.073354850003</v>
      </c>
      <c r="BB24" s="25">
        <v>32581.062680909999</v>
      </c>
      <c r="BC24" s="25">
        <v>31812.666861870002</v>
      </c>
      <c r="BD24" s="25">
        <v>32162.050202999999</v>
      </c>
      <c r="BE24" s="25">
        <v>30976.825921610001</v>
      </c>
      <c r="BF24" s="25">
        <v>32622.740469510001</v>
      </c>
      <c r="BG24" s="25">
        <v>32306.589869049989</v>
      </c>
      <c r="BH24" s="25">
        <v>31477.152618649998</v>
      </c>
      <c r="BI24" s="25">
        <v>31658.251110959998</v>
      </c>
      <c r="BJ24" s="25">
        <v>35290.743287099998</v>
      </c>
      <c r="BK24" s="25">
        <v>35170.79258803001</v>
      </c>
      <c r="BL24" s="25">
        <v>32637.28837319</v>
      </c>
      <c r="BM24" s="25">
        <v>33181.225310059999</v>
      </c>
      <c r="BN24" s="25">
        <v>35659.667325319999</v>
      </c>
      <c r="BO24" s="25">
        <v>35718.71771456999</v>
      </c>
      <c r="BP24" s="25">
        <v>34800.179685919997</v>
      </c>
      <c r="BQ24" s="25">
        <v>35336.374858839998</v>
      </c>
      <c r="BR24" s="25">
        <v>33293.629875339997</v>
      </c>
      <c r="BS24" s="25">
        <v>33035.64821367</v>
      </c>
      <c r="BT24" s="25">
        <v>33799.638998159993</v>
      </c>
      <c r="BU24" s="25">
        <v>34081.666587620006</v>
      </c>
      <c r="BV24" s="25">
        <v>34989.354590459996</v>
      </c>
      <c r="BW24" s="25">
        <v>34366.862417520002</v>
      </c>
      <c r="BX24" s="25">
        <v>31829.119400920001</v>
      </c>
      <c r="BY24" s="25">
        <v>38079.974468379995</v>
      </c>
      <c r="BZ24" s="25">
        <v>38002.229155659996</v>
      </c>
      <c r="CA24" s="25">
        <v>32619.488936685109</v>
      </c>
      <c r="CB24" s="25">
        <v>28966.202952230004</v>
      </c>
      <c r="CC24" s="25">
        <v>29433.92056155</v>
      </c>
      <c r="CD24" s="25">
        <v>26513.876446139995</v>
      </c>
      <c r="CE24" s="25">
        <v>23479.885275699999</v>
      </c>
      <c r="CF24" s="25">
        <v>21023.514627969998</v>
      </c>
      <c r="CG24" s="25">
        <v>26483.84356918</v>
      </c>
      <c r="CH24" s="25">
        <v>30111.340711830002</v>
      </c>
      <c r="CI24" s="25">
        <v>26104.852627910001</v>
      </c>
      <c r="CJ24" s="25">
        <v>27701.809913279998</v>
      </c>
      <c r="CK24" s="25">
        <v>25211.273354690002</v>
      </c>
      <c r="CL24" s="25">
        <v>25903.653393000001</v>
      </c>
      <c r="CM24" s="25">
        <v>24464.64111289</v>
      </c>
      <c r="CN24" s="25">
        <v>25132.37365972</v>
      </c>
      <c r="CO24" s="25">
        <v>24386.635643739995</v>
      </c>
      <c r="CP24" s="25">
        <v>24149.359832229999</v>
      </c>
      <c r="CQ24" s="25">
        <v>25048.064275779998</v>
      </c>
      <c r="CR24" s="25">
        <v>22976.84786817</v>
      </c>
    </row>
    <row r="25" spans="1:97" s="18" customFormat="1" x14ac:dyDescent="0.35">
      <c r="A25" s="79"/>
      <c r="B25" s="4" t="s">
        <v>19</v>
      </c>
      <c r="C25" s="2"/>
      <c r="D25" s="19">
        <v>1605.9022839275262</v>
      </c>
      <c r="E25" s="19">
        <v>2472.4567086304733</v>
      </c>
      <c r="F25" s="19">
        <v>2542.3034774354992</v>
      </c>
      <c r="G25" s="19">
        <v>3276.4180655688479</v>
      </c>
      <c r="H25" s="19">
        <v>3646.6947887125748</v>
      </c>
      <c r="I25" s="19">
        <v>3978.1753250417396</v>
      </c>
      <c r="J25" s="19">
        <v>4733.0415477323186</v>
      </c>
      <c r="K25" s="19">
        <v>4083.0829095843983</v>
      </c>
      <c r="L25" s="19">
        <v>2632.3445882338447</v>
      </c>
      <c r="M25" s="19">
        <v>1909.7460485855977</v>
      </c>
      <c r="N25" s="19">
        <v>1197.2171017327034</v>
      </c>
      <c r="O25" s="19">
        <v>459.60239613408567</v>
      </c>
      <c r="P25" s="19">
        <v>145.30633000567215</v>
      </c>
      <c r="Q25" s="19">
        <v>200.2640566942616</v>
      </c>
      <c r="R25" s="19">
        <v>282.47250175946266</v>
      </c>
      <c r="S25" s="19">
        <v>185.33329203516888</v>
      </c>
      <c r="T25" s="19">
        <v>192.52963395110945</v>
      </c>
      <c r="U25" s="19">
        <v>712.59533379761206</v>
      </c>
      <c r="V25" s="19">
        <v>1460.9667802543349</v>
      </c>
      <c r="W25" s="19">
        <v>1012.474425</v>
      </c>
      <c r="X25" s="19">
        <v>1916.4975664464948</v>
      </c>
      <c r="Y25" s="19">
        <v>315.33225971781894</v>
      </c>
      <c r="Z25" s="19">
        <v>299.40143110109949</v>
      </c>
      <c r="AA25" s="19">
        <v>161.00487688188852</v>
      </c>
      <c r="AB25" s="19">
        <v>318.47282459561939</v>
      </c>
      <c r="AC25" s="19">
        <v>510.59681690086325</v>
      </c>
      <c r="AD25" s="19">
        <v>344.6750503518283</v>
      </c>
      <c r="AE25" s="19">
        <v>271.02525865114848</v>
      </c>
      <c r="AF25" s="19">
        <v>128.33979629476559</v>
      </c>
      <c r="AG25" s="19">
        <v>236.85705987189834</v>
      </c>
      <c r="AH25" s="19">
        <v>220.86887599322736</v>
      </c>
      <c r="AI25" s="19">
        <v>791.02375085555377</v>
      </c>
      <c r="AJ25" s="19">
        <v>453.23713424000005</v>
      </c>
      <c r="AK25" s="19">
        <v>567.76432880000152</v>
      </c>
      <c r="AL25" s="19">
        <v>806.44287582000152</v>
      </c>
      <c r="AM25" s="19">
        <v>643.96033584828035</v>
      </c>
      <c r="AN25" s="19">
        <v>528.93247207000002</v>
      </c>
      <c r="AO25" s="19">
        <v>1364.6099797200013</v>
      </c>
      <c r="AP25" s="19">
        <v>1450.6313799200013</v>
      </c>
      <c r="AQ25" s="19">
        <v>924.97136998000144</v>
      </c>
      <c r="AR25" s="73">
        <v>1284.1990585600015</v>
      </c>
      <c r="AS25" s="73">
        <v>567.55056597000146</v>
      </c>
      <c r="AT25" s="73">
        <v>848.70669020000128</v>
      </c>
      <c r="AU25" s="73">
        <v>554.59930136000003</v>
      </c>
      <c r="AV25" s="73">
        <v>977.58454541000003</v>
      </c>
      <c r="AW25" s="73">
        <v>459.77913558999995</v>
      </c>
      <c r="AX25" s="73">
        <v>422.08251130999997</v>
      </c>
      <c r="AY25" s="73">
        <v>409.8657882497962</v>
      </c>
      <c r="AZ25" s="73">
        <v>214.03931446082174</v>
      </c>
      <c r="BA25" s="73">
        <v>288.86985270920752</v>
      </c>
      <c r="BB25" s="73">
        <v>358.27992571921538</v>
      </c>
      <c r="BC25" s="73">
        <v>206.99106797028222</v>
      </c>
      <c r="BD25" s="73">
        <v>178.83789847047976</v>
      </c>
      <c r="BE25" s="73">
        <v>344.23237827938806</v>
      </c>
      <c r="BF25" s="73">
        <v>478.1813218301869</v>
      </c>
      <c r="BG25" s="73">
        <v>391.11917306011242</v>
      </c>
      <c r="BH25" s="73">
        <v>173.88188834930867</v>
      </c>
      <c r="BI25" s="73">
        <v>221.55127656939712</v>
      </c>
      <c r="BJ25" s="73">
        <v>428.18249829778227</v>
      </c>
      <c r="BK25" s="73">
        <v>592.64999295229711</v>
      </c>
      <c r="BL25" s="73">
        <v>474.21088081943378</v>
      </c>
      <c r="BM25" s="73">
        <v>464.98063310445775</v>
      </c>
      <c r="BN25" s="73">
        <v>614.12062519563938</v>
      </c>
      <c r="BO25" s="73">
        <v>634.61841070895809</v>
      </c>
      <c r="BP25" s="73">
        <v>516.72233587334608</v>
      </c>
      <c r="BQ25" s="73">
        <v>167.61766349007041</v>
      </c>
      <c r="BR25" s="73">
        <v>140.89400248167294</v>
      </c>
      <c r="BS25" s="73">
        <v>132.55300015721843</v>
      </c>
      <c r="BT25" s="73">
        <v>1249.7423671764723</v>
      </c>
      <c r="BU25" s="73">
        <v>1221.3926064015034</v>
      </c>
      <c r="BV25" s="73">
        <v>428.05760056923486</v>
      </c>
      <c r="BW25" s="73">
        <v>421.75512202072542</v>
      </c>
      <c r="BX25" s="73">
        <v>961.30505103139853</v>
      </c>
      <c r="BY25" s="73">
        <v>240.24498952144629</v>
      </c>
      <c r="BZ25" s="73">
        <v>7.868057719633495E-2</v>
      </c>
      <c r="CA25" s="73">
        <v>1.1759834790811515E-3</v>
      </c>
      <c r="CB25" s="73">
        <v>0</v>
      </c>
      <c r="CC25" s="73">
        <v>0.20915687123519686</v>
      </c>
      <c r="CD25" s="73">
        <v>1.7703828011097813</v>
      </c>
      <c r="CE25" s="73">
        <v>3.1314974053932971E-4</v>
      </c>
      <c r="CF25" s="73">
        <v>0.16087015936489268</v>
      </c>
      <c r="CG25" s="73">
        <v>0.15704098023273538</v>
      </c>
      <c r="CH25" s="73">
        <v>0.14726111068839201</v>
      </c>
      <c r="CI25" s="73">
        <v>0.13762759730848861</v>
      </c>
      <c r="CJ25" s="73">
        <v>0.1546791299694012</v>
      </c>
      <c r="CK25" s="73">
        <v>0.15235540085136573</v>
      </c>
      <c r="CL25" s="73">
        <v>0.15295673618378433</v>
      </c>
      <c r="CM25" s="73">
        <v>0.14822472431740991</v>
      </c>
      <c r="CN25" s="73">
        <v>0.15461275280073256</v>
      </c>
      <c r="CO25" s="73">
        <v>0.15099396567519699</v>
      </c>
      <c r="CP25" s="73">
        <v>0.14984123046833928</v>
      </c>
      <c r="CQ25" s="73">
        <v>48.156034175732216</v>
      </c>
      <c r="CR25" s="73">
        <v>30.144772473087933</v>
      </c>
    </row>
    <row r="26" spans="1:97" s="18" customFormat="1" x14ac:dyDescent="0.35">
      <c r="A26" s="79"/>
      <c r="B26" s="4" t="s">
        <v>20</v>
      </c>
      <c r="C26" s="2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6">
        <v>0</v>
      </c>
      <c r="Q26" s="26">
        <v>0</v>
      </c>
      <c r="R26" s="19">
        <v>401.3</v>
      </c>
      <c r="S26" s="26">
        <v>117</v>
      </c>
      <c r="T26" s="19">
        <v>63.2</v>
      </c>
      <c r="U26" s="19">
        <v>101.8</v>
      </c>
      <c r="V26" s="19">
        <v>99</v>
      </c>
      <c r="W26" s="19">
        <v>44.87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/>
      <c r="BQ26" s="19"/>
      <c r="BR26" s="19"/>
      <c r="BS26" s="19"/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</row>
    <row r="27" spans="1:97" s="18" customFormat="1" x14ac:dyDescent="0.35">
      <c r="A27" s="79"/>
      <c r="B27" s="4" t="s">
        <v>21</v>
      </c>
      <c r="C27" s="2"/>
      <c r="D27" s="19">
        <v>439.64611130282015</v>
      </c>
      <c r="E27" s="19">
        <v>43.284009021816928</v>
      </c>
      <c r="F27" s="19">
        <v>0</v>
      </c>
      <c r="G27" s="19">
        <v>0</v>
      </c>
      <c r="H27" s="19">
        <v>0</v>
      </c>
      <c r="I27" s="19">
        <v>8.0368472998375182</v>
      </c>
      <c r="J27" s="19">
        <v>0</v>
      </c>
      <c r="K27" s="19">
        <v>26.087263157649431</v>
      </c>
      <c r="L27" s="19">
        <v>47.94424500473815</v>
      </c>
      <c r="M27" s="19">
        <v>0</v>
      </c>
      <c r="N27" s="19">
        <v>0</v>
      </c>
      <c r="O27" s="19">
        <v>7.4404508576884041</v>
      </c>
      <c r="P27" s="26">
        <v>158.38907134897065</v>
      </c>
      <c r="Q27" s="19">
        <v>382.03694330573842</v>
      </c>
      <c r="R27" s="19">
        <v>207.22637722165649</v>
      </c>
      <c r="S27" s="19">
        <v>854.71502358702423</v>
      </c>
      <c r="T27" s="19">
        <v>1661.09502764629</v>
      </c>
      <c r="U27" s="19">
        <v>2409.7120543130568</v>
      </c>
      <c r="V27" s="19">
        <v>4305.6696963380309</v>
      </c>
      <c r="W27" s="19">
        <v>6674.9620171773104</v>
      </c>
      <c r="X27" s="19">
        <v>8460.3589559794509</v>
      </c>
      <c r="Y27" s="19">
        <v>12553.325490806721</v>
      </c>
      <c r="Z27" s="19">
        <v>15868.243105998874</v>
      </c>
      <c r="AA27" s="19">
        <v>17884.407643207865</v>
      </c>
      <c r="AB27" s="19">
        <v>20946.680892556287</v>
      </c>
      <c r="AC27" s="19">
        <v>24745.599044979928</v>
      </c>
      <c r="AD27" s="19">
        <v>26809.825861004374</v>
      </c>
      <c r="AE27" s="19">
        <v>27110.867704935328</v>
      </c>
      <c r="AF27" s="19">
        <v>27473.77999760583</v>
      </c>
      <c r="AG27" s="19">
        <v>26110.083720206618</v>
      </c>
      <c r="AH27" s="19">
        <v>22736.92665908956</v>
      </c>
      <c r="AI27" s="19">
        <v>19951.061973820673</v>
      </c>
      <c r="AJ27" s="19">
        <v>19179.851684093508</v>
      </c>
      <c r="AK27" s="19">
        <v>19096.395863995789</v>
      </c>
      <c r="AL27" s="19">
        <v>19596.875887225779</v>
      </c>
      <c r="AM27" s="19">
        <v>21191.69153488872</v>
      </c>
      <c r="AN27" s="19">
        <v>21778.027023109582</v>
      </c>
      <c r="AO27" s="19">
        <v>22026.368178256715</v>
      </c>
      <c r="AP27" s="19">
        <v>23613.399134553511</v>
      </c>
      <c r="AQ27" s="19">
        <v>27883.714035211826</v>
      </c>
      <c r="AR27" s="19">
        <v>26636.232649819998</v>
      </c>
      <c r="AS27" s="19">
        <v>27582.373796189993</v>
      </c>
      <c r="AT27" s="19">
        <v>27742.864225909991</v>
      </c>
      <c r="AU27" s="19">
        <v>28192.724590960002</v>
      </c>
      <c r="AV27" s="19">
        <v>30404.234294719998</v>
      </c>
      <c r="AW27" s="19">
        <v>30826.125125850001</v>
      </c>
      <c r="AX27" s="19">
        <v>28844.723657160001</v>
      </c>
      <c r="AY27" s="19">
        <v>29760.458153630207</v>
      </c>
      <c r="AZ27" s="19">
        <v>30919.082314789179</v>
      </c>
      <c r="BA27" s="19">
        <v>31824.203502140794</v>
      </c>
      <c r="BB27" s="19">
        <v>32222.782755190783</v>
      </c>
      <c r="BC27" s="19">
        <v>31605.675793899722</v>
      </c>
      <c r="BD27" s="19">
        <v>31983.212304529519</v>
      </c>
      <c r="BE27" s="19">
        <v>30632.593543330615</v>
      </c>
      <c r="BF27" s="19">
        <v>32144.559147679814</v>
      </c>
      <c r="BG27" s="19">
        <v>31915.470695989876</v>
      </c>
      <c r="BH27" s="19">
        <v>31303.27073030069</v>
      </c>
      <c r="BI27" s="19">
        <v>31436.699834390602</v>
      </c>
      <c r="BJ27" s="19">
        <v>34862.560788802213</v>
      </c>
      <c r="BK27" s="19">
        <v>34578.142595077712</v>
      </c>
      <c r="BL27" s="19">
        <v>32163.077492370565</v>
      </c>
      <c r="BM27" s="19">
        <v>32716.244676955543</v>
      </c>
      <c r="BN27" s="19">
        <v>35045.54670012436</v>
      </c>
      <c r="BO27" s="19">
        <v>35084.099303861032</v>
      </c>
      <c r="BP27" s="19">
        <v>34283.45735004665</v>
      </c>
      <c r="BQ27" s="19">
        <v>35168.757195349928</v>
      </c>
      <c r="BR27" s="19">
        <v>33152.73587285832</v>
      </c>
      <c r="BS27" s="19">
        <v>32903.095213512781</v>
      </c>
      <c r="BT27" s="19">
        <v>32549.89663098352</v>
      </c>
      <c r="BU27" s="19">
        <v>32860.273981218503</v>
      </c>
      <c r="BV27" s="19">
        <v>34561.296989890761</v>
      </c>
      <c r="BW27" s="19">
        <v>33945.107295499278</v>
      </c>
      <c r="BX27" s="19">
        <v>30867.814349888602</v>
      </c>
      <c r="BY27" s="19">
        <v>37839.72947885855</v>
      </c>
      <c r="BZ27" s="19">
        <v>38002.150475082803</v>
      </c>
      <c r="CA27" s="19">
        <v>32619.487760701631</v>
      </c>
      <c r="CB27" s="19">
        <v>28966.202952230004</v>
      </c>
      <c r="CC27" s="19">
        <v>29433.711404678765</v>
      </c>
      <c r="CD27" s="19">
        <v>26512.106063338884</v>
      </c>
      <c r="CE27" s="19">
        <v>23479.884962550259</v>
      </c>
      <c r="CF27" s="19">
        <v>21023.353757810633</v>
      </c>
      <c r="CG27" s="19">
        <v>26483.686528199767</v>
      </c>
      <c r="CH27" s="19">
        <v>30111.193450719315</v>
      </c>
      <c r="CI27" s="19">
        <v>26104.715000312692</v>
      </c>
      <c r="CJ27" s="19">
        <v>27701.655234150028</v>
      </c>
      <c r="CK27" s="19">
        <v>25211.120999289149</v>
      </c>
      <c r="CL27" s="19">
        <v>25903.500436263817</v>
      </c>
      <c r="CM27" s="19">
        <v>24464.492888165682</v>
      </c>
      <c r="CN27" s="19">
        <v>25132.219046967199</v>
      </c>
      <c r="CO27" s="19">
        <v>24386.48464977432</v>
      </c>
      <c r="CP27" s="19">
        <v>24149.20999099953</v>
      </c>
      <c r="CQ27" s="19">
        <v>24999.908241604266</v>
      </c>
      <c r="CR27" s="19">
        <v>22946.70309569691</v>
      </c>
    </row>
    <row r="28" spans="1:97" s="11" customFormat="1" x14ac:dyDescent="0.35">
      <c r="A28" s="4"/>
      <c r="B28" s="4"/>
      <c r="C28" s="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9"/>
      <c r="AU28" s="49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</row>
    <row r="29" spans="1:97" s="18" customFormat="1" x14ac:dyDescent="0.35">
      <c r="A29" s="2" t="s">
        <v>22</v>
      </c>
      <c r="B29" s="2"/>
      <c r="C29" s="2" t="s">
        <v>15</v>
      </c>
      <c r="D29" s="16">
        <v>9815.6602487909022</v>
      </c>
      <c r="E29" s="16">
        <v>9527.7626154063364</v>
      </c>
      <c r="F29" s="16">
        <v>9163.9263631505964</v>
      </c>
      <c r="G29" s="16">
        <v>8758.174772452101</v>
      </c>
      <c r="H29" s="16">
        <v>7321.0673722790089</v>
      </c>
      <c r="I29" s="16">
        <v>5800.0293840763643</v>
      </c>
      <c r="J29" s="16">
        <v>4447.7230673324775</v>
      </c>
      <c r="K29" s="16">
        <v>4392.0472397229114</v>
      </c>
      <c r="L29" s="16">
        <v>6021.9279605749816</v>
      </c>
      <c r="M29" s="16">
        <v>6883.7903677234481</v>
      </c>
      <c r="N29" s="16">
        <v>8002.4233565724007</v>
      </c>
      <c r="O29" s="16">
        <v>9117.8047297723842</v>
      </c>
      <c r="P29" s="16">
        <v>9762.6694503310337</v>
      </c>
      <c r="Q29" s="16">
        <v>9520.7876533282633</v>
      </c>
      <c r="R29" s="16">
        <v>8457.054580489279</v>
      </c>
      <c r="S29" s="16">
        <v>6918.059001349473</v>
      </c>
      <c r="T29" s="16">
        <v>4803.0657384030592</v>
      </c>
      <c r="U29" s="16">
        <v>2807.9994606580262</v>
      </c>
      <c r="V29" s="16">
        <v>-348.64720160226534</v>
      </c>
      <c r="W29" s="16">
        <v>-2519.0036078485527</v>
      </c>
      <c r="X29" s="16">
        <v>-5175.8507808101858</v>
      </c>
      <c r="Y29" s="16">
        <v>-7670.8964709221855</v>
      </c>
      <c r="Z29" s="16">
        <v>-10950.415370527742</v>
      </c>
      <c r="AA29" s="16">
        <v>-13879.365034316152</v>
      </c>
      <c r="AB29" s="16">
        <v>-17608.993663065226</v>
      </c>
      <c r="AC29" s="16">
        <v>-22182.043524540088</v>
      </c>
      <c r="AD29" s="16">
        <v>-24285.72676872593</v>
      </c>
      <c r="AE29" s="16">
        <v>-24519.148027073905</v>
      </c>
      <c r="AF29" s="16">
        <v>-24667.17630688773</v>
      </c>
      <c r="AG29" s="16">
        <v>-23438.024997960416</v>
      </c>
      <c r="AH29" s="16">
        <v>-20471.851801731129</v>
      </c>
      <c r="AI29" s="16">
        <v>-18261.224295605218</v>
      </c>
      <c r="AJ29" s="16">
        <v>-17102.970428357057</v>
      </c>
      <c r="AK29" s="16">
        <v>-17167.051687252824</v>
      </c>
      <c r="AL29" s="16">
        <v>-17924.816255429665</v>
      </c>
      <c r="AM29" s="16">
        <v>-18314.061866875913</v>
      </c>
      <c r="AN29" s="16">
        <v>-18792.82795126631</v>
      </c>
      <c r="AO29" s="16">
        <v>-19899.07759894316</v>
      </c>
      <c r="AP29" s="16">
        <v>-21601.031238960728</v>
      </c>
      <c r="AQ29" s="16">
        <v>-24376.406715530353</v>
      </c>
      <c r="AR29" s="16">
        <v>-23472.904480026307</v>
      </c>
      <c r="AS29" s="16">
        <v>-24387.524576361237</v>
      </c>
      <c r="AT29" s="16">
        <v>-24830.655314264066</v>
      </c>
      <c r="AU29" s="16">
        <v>-25006.252326146572</v>
      </c>
      <c r="AV29" s="16">
        <v>-26154.799854421686</v>
      </c>
      <c r="AW29" s="16">
        <v>-26921.386738408637</v>
      </c>
      <c r="AX29" s="16">
        <v>-24915.387298713456</v>
      </c>
      <c r="AY29" s="16">
        <v>-25843.352385410635</v>
      </c>
      <c r="AZ29" s="16">
        <v>-26802.782516050236</v>
      </c>
      <c r="BA29" s="16">
        <v>-27815.38236019414</v>
      </c>
      <c r="BB29" s="16">
        <v>-28265.363172383222</v>
      </c>
      <c r="BC29" s="16">
        <v>-27537.081278774884</v>
      </c>
      <c r="BD29" s="16">
        <v>-26332.839764406199</v>
      </c>
      <c r="BE29" s="16">
        <v>-25298.045524795572</v>
      </c>
      <c r="BF29" s="16">
        <v>-25386.870538995008</v>
      </c>
      <c r="BG29" s="16">
        <v>-25059.551773319359</v>
      </c>
      <c r="BH29" s="16">
        <v>-24356.105009946623</v>
      </c>
      <c r="BI29" s="16">
        <v>-22169.700445065468</v>
      </c>
      <c r="BJ29" s="16">
        <v>-25767.691041485443</v>
      </c>
      <c r="BK29" s="16">
        <v>-25502.250422932993</v>
      </c>
      <c r="BL29" s="16">
        <v>-23207.387928088479</v>
      </c>
      <c r="BM29" s="16">
        <v>-23703.487269707388</v>
      </c>
      <c r="BN29" s="16">
        <v>-23900.840811183982</v>
      </c>
      <c r="BO29" s="16">
        <v>-23686.171585393575</v>
      </c>
      <c r="BP29" s="16">
        <v>-22698.6906244411</v>
      </c>
      <c r="BQ29" s="16">
        <v>-20933.975320763773</v>
      </c>
      <c r="BR29" s="16">
        <v>-19295.459506843021</v>
      </c>
      <c r="BS29" s="16">
        <v>-19006.523992879956</v>
      </c>
      <c r="BT29" s="16">
        <v>-19879.691841569991</v>
      </c>
      <c r="BU29" s="16">
        <v>-20980.612859461729</v>
      </c>
      <c r="BV29" s="16">
        <v>-20572.228157307698</v>
      </c>
      <c r="BW29" s="16">
        <v>-19233.223838928505</v>
      </c>
      <c r="BX29" s="16">
        <v>-16524.477657333962</v>
      </c>
      <c r="BY29" s="16">
        <v>-19590.091627066795</v>
      </c>
      <c r="BZ29" s="16">
        <v>-17370.807272647766</v>
      </c>
      <c r="CA29" s="16">
        <v>-12224.963700501641</v>
      </c>
      <c r="CB29" s="16">
        <v>-7758.1221720868743</v>
      </c>
      <c r="CC29" s="16">
        <v>-4468.6050443617569</v>
      </c>
      <c r="CD29" s="16">
        <v>2143.246253461275</v>
      </c>
      <c r="CE29" s="16">
        <v>12277.148725587918</v>
      </c>
      <c r="CF29" s="16">
        <v>15083.864812557083</v>
      </c>
      <c r="CG29" s="16">
        <v>15436.965118495889</v>
      </c>
      <c r="CH29" s="16">
        <v>10930.733527753087</v>
      </c>
      <c r="CI29" s="16">
        <v>14140.991842280109</v>
      </c>
      <c r="CJ29" s="16">
        <v>13465.577748003707</v>
      </c>
      <c r="CK29" s="16">
        <v>16218.054501237184</v>
      </c>
      <c r="CL29" s="16">
        <v>15848.329505368616</v>
      </c>
      <c r="CM29" s="16">
        <v>19830.74114152501</v>
      </c>
      <c r="CN29" s="16">
        <v>19839.210992754055</v>
      </c>
      <c r="CO29" s="16">
        <v>21923.898894276441</v>
      </c>
      <c r="CP29" s="16">
        <v>22019.701438835811</v>
      </c>
      <c r="CQ29" s="16">
        <v>23503.685956610007</v>
      </c>
      <c r="CR29" s="16">
        <v>24430.669318510001</v>
      </c>
    </row>
    <row r="30" spans="1:97" s="11" customFormat="1" ht="19.8" x14ac:dyDescent="0.4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</row>
    <row r="31" spans="1:97" s="11" customFormat="1" ht="28.5" customHeight="1" x14ac:dyDescent="0.35">
      <c r="A31" s="4"/>
      <c r="B31" s="4"/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97" s="18" customFormat="1" x14ac:dyDescent="0.35">
      <c r="A32" s="60" t="s">
        <v>23</v>
      </c>
      <c r="B32" s="74"/>
      <c r="C32" s="51" t="s">
        <v>3</v>
      </c>
      <c r="D32" s="23">
        <v>4937065.7318336563</v>
      </c>
      <c r="E32" s="23">
        <v>5117626.4820383061</v>
      </c>
      <c r="F32" s="23">
        <v>5635739.0276128976</v>
      </c>
      <c r="G32" s="23">
        <v>5454232.6375930291</v>
      </c>
      <c r="H32" s="23">
        <v>5062569.2634414267</v>
      </c>
      <c r="I32" s="23">
        <v>4724475.0505475989</v>
      </c>
      <c r="J32" s="23">
        <v>4593961.1283449382</v>
      </c>
      <c r="K32" s="23">
        <v>4572508.9717260078</v>
      </c>
      <c r="L32" s="23">
        <v>5106573.9445297895</v>
      </c>
      <c r="M32" s="23">
        <v>5549435.8607059056</v>
      </c>
      <c r="N32" s="23">
        <v>6515329.4234589376</v>
      </c>
      <c r="O32" s="23">
        <v>7286297.1648351084</v>
      </c>
      <c r="P32" s="23">
        <v>6650791.8493710337</v>
      </c>
      <c r="Q32" s="23">
        <v>7139944.7059305562</v>
      </c>
      <c r="R32" s="23">
        <v>6228845.6422572955</v>
      </c>
      <c r="S32" s="23">
        <v>5655174.4805243034</v>
      </c>
      <c r="T32" s="23">
        <v>4819883.1254214756</v>
      </c>
      <c r="U32" s="23">
        <v>4538508.6782811768</v>
      </c>
      <c r="V32" s="23">
        <v>4363942.3456857</v>
      </c>
      <c r="W32" s="23">
        <v>4170221.9396382254</v>
      </c>
      <c r="X32" s="23">
        <v>4097148.1148050418</v>
      </c>
      <c r="Y32" s="23">
        <v>4162815.8302937029</v>
      </c>
      <c r="Z32" s="23">
        <v>4209217.1191757815</v>
      </c>
      <c r="AA32" s="23">
        <v>3722561.3022467359</v>
      </c>
      <c r="AB32" s="23">
        <v>3517355.9550781706</v>
      </c>
      <c r="AC32" s="23">
        <v>3110781.4166647117</v>
      </c>
      <c r="AD32" s="23">
        <v>3432908.298343813</v>
      </c>
      <c r="AE32" s="23">
        <v>3965960.337210766</v>
      </c>
      <c r="AF32" s="23">
        <v>4614497.4455202436</v>
      </c>
      <c r="AG32" s="23">
        <v>4473315.2232128559</v>
      </c>
      <c r="AH32" s="23">
        <v>4295706.8334032996</v>
      </c>
      <c r="AI32" s="23">
        <v>5165876.085149386</v>
      </c>
      <c r="AJ32" s="23">
        <v>5619223.2684863005</v>
      </c>
      <c r="AK32" s="23">
        <v>6411506.3179977033</v>
      </c>
      <c r="AL32" s="23">
        <v>7237551.4868471473</v>
      </c>
      <c r="AM32" s="23">
        <v>8744816.0651701763</v>
      </c>
      <c r="AN32" s="23">
        <v>9535014.092194587</v>
      </c>
      <c r="AO32" s="23">
        <v>10310337.573275449</v>
      </c>
      <c r="AP32" s="23">
        <v>11075842.6178887</v>
      </c>
      <c r="AQ32" s="23">
        <v>12652946.992406538</v>
      </c>
      <c r="AR32" s="23">
        <v>13520205.406127449</v>
      </c>
      <c r="AS32" s="23">
        <v>13656580.662474053</v>
      </c>
      <c r="AT32" s="23">
        <v>14413472.605838396</v>
      </c>
      <c r="AU32" s="23">
        <v>14454755.382406138</v>
      </c>
      <c r="AV32" s="23">
        <v>15517618.440958127</v>
      </c>
      <c r="AW32" s="23">
        <v>15090912.807012999</v>
      </c>
      <c r="AX32" s="23">
        <v>16079842.260208476</v>
      </c>
      <c r="AY32" s="23">
        <v>17066961.058087286</v>
      </c>
      <c r="AZ32" s="23">
        <v>17553694.880444799</v>
      </c>
      <c r="BA32" s="23">
        <v>17799123.691020325</v>
      </c>
      <c r="BB32" s="23">
        <v>19195505.113264404</v>
      </c>
      <c r="BC32" s="23">
        <v>19754721.105390918</v>
      </c>
      <c r="BD32" s="23">
        <v>22221911.335521519</v>
      </c>
      <c r="BE32" s="23">
        <v>21401701.275925901</v>
      </c>
      <c r="BF32" s="23">
        <v>24693432.526604991</v>
      </c>
      <c r="BG32" s="23">
        <v>26419019.391563471</v>
      </c>
      <c r="BH32" s="23">
        <v>27560189.586105943</v>
      </c>
      <c r="BI32" s="23">
        <v>29008959.006497242</v>
      </c>
      <c r="BJ32" s="23">
        <v>33452110.741008535</v>
      </c>
      <c r="BK32" s="23">
        <v>34632343.266699754</v>
      </c>
      <c r="BL32" s="23">
        <v>35610201.140321694</v>
      </c>
      <c r="BM32" s="23">
        <v>36295901.889308326</v>
      </c>
      <c r="BN32" s="23">
        <v>40790966.75701613</v>
      </c>
      <c r="BO32" s="23">
        <v>41270977.924953423</v>
      </c>
      <c r="BP32" s="23">
        <v>42410914.949554801</v>
      </c>
      <c r="BQ32" s="23">
        <v>43090745.444492817</v>
      </c>
      <c r="BR32" s="23">
        <v>44201507.995996743</v>
      </c>
      <c r="BS32" s="23">
        <v>47006452.080952704</v>
      </c>
      <c r="BT32" s="23">
        <v>48870459.568904102</v>
      </c>
      <c r="BU32" s="23">
        <v>49323340.22784514</v>
      </c>
      <c r="BV32" s="23">
        <v>52416808.512702882</v>
      </c>
      <c r="BW32" s="23">
        <v>54247687.964747466</v>
      </c>
      <c r="BX32" s="23">
        <v>55393169.184170909</v>
      </c>
      <c r="BY32" s="23">
        <v>59259596.283249274</v>
      </c>
      <c r="BZ32" s="23">
        <v>63734504.510150015</v>
      </c>
      <c r="CA32" s="23">
        <v>64773645.921606511</v>
      </c>
      <c r="CB32" s="23">
        <v>65167461.532398514</v>
      </c>
      <c r="CC32" s="23">
        <v>67616654.957275182</v>
      </c>
      <c r="CD32" s="23">
        <v>71933369.603112713</v>
      </c>
      <c r="CE32" s="23">
        <v>82689880.641540527</v>
      </c>
      <c r="CF32" s="23">
        <v>87262776.47422497</v>
      </c>
      <c r="CG32" s="23">
        <v>89471597.064463526</v>
      </c>
      <c r="CH32" s="23">
        <v>99314198.410890996</v>
      </c>
      <c r="CI32" s="23">
        <v>101742629.45501563</v>
      </c>
      <c r="CJ32" s="23">
        <v>99721087.188273504</v>
      </c>
      <c r="CK32" s="23">
        <v>97342510.526230931</v>
      </c>
      <c r="CL32" s="23">
        <v>101594584.0587503</v>
      </c>
      <c r="CM32" s="23">
        <v>108160092.05214074</v>
      </c>
      <c r="CN32" s="23">
        <v>111094665.41125184</v>
      </c>
      <c r="CO32" s="23">
        <v>119512442.12387672</v>
      </c>
      <c r="CP32" s="23">
        <v>121905351.00415573</v>
      </c>
      <c r="CQ32" s="23">
        <v>126832111.39711201</v>
      </c>
      <c r="CR32" s="23">
        <v>129794268.2220189</v>
      </c>
      <c r="CS32" s="225"/>
    </row>
    <row r="33" spans="1:96" s="11" customFormat="1" x14ac:dyDescent="0.35">
      <c r="A33" s="4"/>
      <c r="B33" s="4"/>
      <c r="C33" s="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</row>
    <row r="34" spans="1:96" s="18" customFormat="1" x14ac:dyDescent="0.35">
      <c r="A34" s="1" t="s">
        <v>24</v>
      </c>
      <c r="B34" s="49"/>
      <c r="C34" s="2" t="s">
        <v>3</v>
      </c>
      <c r="D34" s="16">
        <v>1964619.3841369795</v>
      </c>
      <c r="E34" s="16">
        <v>2630460.4441089919</v>
      </c>
      <c r="F34" s="16">
        <v>2946697.0479211439</v>
      </c>
      <c r="G34" s="16">
        <v>3516334.249457675</v>
      </c>
      <c r="H34" s="16">
        <v>3921317.3543285504</v>
      </c>
      <c r="I34" s="16">
        <v>4257621.7708799997</v>
      </c>
      <c r="J34" s="16">
        <v>4748956.7701081512</v>
      </c>
      <c r="K34" s="16">
        <v>4676387.8129685801</v>
      </c>
      <c r="L34" s="16">
        <v>4480522.9393000007</v>
      </c>
      <c r="M34" s="16">
        <v>4253021.5517440001</v>
      </c>
      <c r="N34" s="16">
        <v>3985163.7229570001</v>
      </c>
      <c r="O34" s="16">
        <v>3615048.0110999998</v>
      </c>
      <c r="P34" s="16">
        <v>3217918.1028400003</v>
      </c>
      <c r="Q34" s="16">
        <v>3854810.9825500003</v>
      </c>
      <c r="R34" s="16">
        <v>3818614.34981</v>
      </c>
      <c r="S34" s="16">
        <v>4632474.4134799996</v>
      </c>
      <c r="T34" s="16">
        <v>4856772.8736500004</v>
      </c>
      <c r="U34" s="16">
        <v>5714581.8035509996</v>
      </c>
      <c r="V34" s="16">
        <v>7183794.3363697678</v>
      </c>
      <c r="W34" s="16">
        <v>8911343.225732673</v>
      </c>
      <c r="X34" s="16">
        <v>9535496.6373230983</v>
      </c>
      <c r="Y34" s="16">
        <v>11275136.416418422</v>
      </c>
      <c r="Z34" s="16">
        <v>13407683.227956753</v>
      </c>
      <c r="AA34" s="16">
        <v>14509370.928799331</v>
      </c>
      <c r="AB34" s="16">
        <v>15243082.180220259</v>
      </c>
      <c r="AC34" s="16">
        <v>16140997.374902235</v>
      </c>
      <c r="AD34" s="16">
        <v>18856360.404255815</v>
      </c>
      <c r="AE34" s="16">
        <v>20746119.617615622</v>
      </c>
      <c r="AF34" s="16">
        <v>22697950.511806808</v>
      </c>
      <c r="AG34" s="16">
        <v>20491116.605160706</v>
      </c>
      <c r="AH34" s="16">
        <v>17257837.16762425</v>
      </c>
      <c r="AI34" s="16">
        <v>17168526.687774949</v>
      </c>
      <c r="AJ34" s="16">
        <v>15793129.343819637</v>
      </c>
      <c r="AK34" s="16">
        <v>16098571.763892494</v>
      </c>
      <c r="AL34" s="16">
        <v>17694436.775933534</v>
      </c>
      <c r="AM34" s="16">
        <v>17807793.943317715</v>
      </c>
      <c r="AN34" s="16">
        <v>17333908.066380262</v>
      </c>
      <c r="AO34" s="16">
        <v>19244206.897424415</v>
      </c>
      <c r="AP34" s="16">
        <v>20782962.328448907</v>
      </c>
      <c r="AQ34" s="16">
        <v>24454100.483388517</v>
      </c>
      <c r="AR34" s="16">
        <v>23965755.452430837</v>
      </c>
      <c r="AS34" s="16">
        <v>24146135.807894483</v>
      </c>
      <c r="AT34" s="16">
        <v>26083951.108552746</v>
      </c>
      <c r="AU34" s="16">
        <v>24492129.731948715</v>
      </c>
      <c r="AV34" s="16">
        <v>24317826.986861218</v>
      </c>
      <c r="AW34" s="16">
        <v>24002215.127292857</v>
      </c>
      <c r="AX34" s="16">
        <v>25263887.054325294</v>
      </c>
      <c r="AY34" s="16">
        <v>26144636.558839388</v>
      </c>
      <c r="AZ34" s="16">
        <v>25306675.99433998</v>
      </c>
      <c r="BA34" s="16">
        <v>26505272.920119572</v>
      </c>
      <c r="BB34" s="16">
        <v>27426917.553808048</v>
      </c>
      <c r="BC34" s="16">
        <v>28322689.736715704</v>
      </c>
      <c r="BD34" s="16">
        <v>28685723.24029614</v>
      </c>
      <c r="BE34" s="16">
        <v>27987497.667893663</v>
      </c>
      <c r="BF34" s="16">
        <v>30527478.092405658</v>
      </c>
      <c r="BG34" s="16">
        <v>33851194.944040142</v>
      </c>
      <c r="BH34" s="16">
        <v>33047936.37206389</v>
      </c>
      <c r="BI34" s="16">
        <v>32620324.081109099</v>
      </c>
      <c r="BJ34" s="16">
        <v>38781278.76069878</v>
      </c>
      <c r="BK34" s="16">
        <v>36326143.704146817</v>
      </c>
      <c r="BL34" s="16">
        <v>34015524.005063951</v>
      </c>
      <c r="BM34" s="16">
        <v>34280615.850551359</v>
      </c>
      <c r="BN34" s="16">
        <v>38693860.229388475</v>
      </c>
      <c r="BO34" s="16">
        <v>36590497.2549389</v>
      </c>
      <c r="BP34" s="16">
        <v>34482434.870006703</v>
      </c>
      <c r="BQ34" s="16">
        <v>33942907.823585495</v>
      </c>
      <c r="BR34" s="16">
        <v>35610497.792576551</v>
      </c>
      <c r="BS34" s="16">
        <v>37290373.883760706</v>
      </c>
      <c r="BT34" s="16">
        <v>37997313.268238924</v>
      </c>
      <c r="BU34" s="16">
        <v>38179879.206492111</v>
      </c>
      <c r="BV34" s="16">
        <v>40658425.456092134</v>
      </c>
      <c r="BW34" s="16">
        <v>41528068.459221914</v>
      </c>
      <c r="BX34" s="16">
        <v>39763975.153236054</v>
      </c>
      <c r="BY34" s="16">
        <v>48574987.126104988</v>
      </c>
      <c r="BZ34" s="16">
        <v>48215666.189153597</v>
      </c>
      <c r="CA34" s="16">
        <v>42162904.021897003</v>
      </c>
      <c r="CB34" s="16">
        <v>38385582.286884069</v>
      </c>
      <c r="CC34" s="16">
        <v>38544681.322811365</v>
      </c>
      <c r="CD34" s="16">
        <v>38085536.461748816</v>
      </c>
      <c r="CE34" s="16">
        <v>40927830.219261765</v>
      </c>
      <c r="CF34" s="16">
        <v>38831318.261975497</v>
      </c>
      <c r="CG34" s="16">
        <v>40784609.058511727</v>
      </c>
      <c r="CH34" s="16">
        <v>52917142.859908253</v>
      </c>
      <c r="CI34" s="16">
        <v>51269220.198822059</v>
      </c>
      <c r="CJ34" s="16">
        <v>45879747.561438292</v>
      </c>
      <c r="CK34" s="16">
        <v>42607339.647980914</v>
      </c>
      <c r="CL34" s="16">
        <v>44728442.274785236</v>
      </c>
      <c r="CM34" s="16">
        <v>46289415.841995165</v>
      </c>
      <c r="CN34" s="16">
        <v>45660281.349527717</v>
      </c>
      <c r="CO34" s="16">
        <v>49065368.6807473</v>
      </c>
      <c r="CP34" s="16">
        <v>48625183.845367372</v>
      </c>
      <c r="CQ34" s="16">
        <v>46125122.862786822</v>
      </c>
      <c r="CR34" s="16">
        <v>48742091.09596882</v>
      </c>
    </row>
    <row r="35" spans="1:96" s="11" customFormat="1" x14ac:dyDescent="0.35">
      <c r="A35" s="4"/>
      <c r="B35" s="4"/>
      <c r="C35" s="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</row>
    <row r="36" spans="1:96" s="18" customFormat="1" x14ac:dyDescent="0.35">
      <c r="A36" s="1" t="s">
        <v>25</v>
      </c>
      <c r="B36" s="49"/>
      <c r="C36" s="215" t="s">
        <v>3</v>
      </c>
      <c r="D36" s="16">
        <v>2972446.3476966769</v>
      </c>
      <c r="E36" s="16">
        <v>2487166.0379293142</v>
      </c>
      <c r="F36" s="16">
        <v>2689041.9796917536</v>
      </c>
      <c r="G36" s="16">
        <v>1937898.388135354</v>
      </c>
      <c r="H36" s="16">
        <v>1141251.9091128763</v>
      </c>
      <c r="I36" s="16">
        <v>466853.27966759913</v>
      </c>
      <c r="J36" s="16">
        <v>-154995.64176321309</v>
      </c>
      <c r="K36" s="16">
        <v>-103878.84124257229</v>
      </c>
      <c r="L36" s="16">
        <v>626051.00522978883</v>
      </c>
      <c r="M36" s="16">
        <v>1296414.3089619055</v>
      </c>
      <c r="N36" s="16">
        <v>2530165.7005019374</v>
      </c>
      <c r="O36" s="16">
        <v>3671249.1537351087</v>
      </c>
      <c r="P36" s="16">
        <v>3432873.7465310334</v>
      </c>
      <c r="Q36" s="16">
        <v>3285133.7233805559</v>
      </c>
      <c r="R36" s="16">
        <v>2410231.2924472955</v>
      </c>
      <c r="S36" s="16">
        <v>1022700.0670443038</v>
      </c>
      <c r="T36" s="16">
        <v>-36889.748228524812</v>
      </c>
      <c r="U36" s="16">
        <v>-1176073.1252698228</v>
      </c>
      <c r="V36" s="16">
        <v>-2819851.9906840678</v>
      </c>
      <c r="W36" s="16">
        <v>-4741121.2860944476</v>
      </c>
      <c r="X36" s="16">
        <v>-5438348.5225180564</v>
      </c>
      <c r="Y36" s="16">
        <v>-7112320.5861247191</v>
      </c>
      <c r="Z36" s="16">
        <v>-9198466.1087809727</v>
      </c>
      <c r="AA36" s="16">
        <v>-10786809.626552595</v>
      </c>
      <c r="AB36" s="16">
        <v>-11725726.225142088</v>
      </c>
      <c r="AC36" s="16">
        <v>-13030215.958237523</v>
      </c>
      <c r="AD36" s="16">
        <v>-15423452.105912002</v>
      </c>
      <c r="AE36" s="16">
        <v>-16780159.280404855</v>
      </c>
      <c r="AF36" s="16">
        <v>-18083453.066286564</v>
      </c>
      <c r="AG36" s="16">
        <v>-16017801.381947849</v>
      </c>
      <c r="AH36" s="16">
        <v>-12962130.33422095</v>
      </c>
      <c r="AI36" s="16">
        <v>-12002650.602625564</v>
      </c>
      <c r="AJ36" s="16">
        <v>-10173906.075333336</v>
      </c>
      <c r="AK36" s="16">
        <v>-9687065.4458947908</v>
      </c>
      <c r="AL36" s="16">
        <v>-10456885.289086387</v>
      </c>
      <c r="AM36" s="16">
        <v>-9062977.8781475388</v>
      </c>
      <c r="AN36" s="16">
        <v>-7798893.9741856754</v>
      </c>
      <c r="AO36" s="16">
        <v>-8933869.324148966</v>
      </c>
      <c r="AP36" s="16">
        <v>-9707119.7105602063</v>
      </c>
      <c r="AQ36" s="16">
        <v>-11801153.490982</v>
      </c>
      <c r="AR36" s="16">
        <v>-10445550.046303401</v>
      </c>
      <c r="AS36" s="16">
        <v>-10489555.14542043</v>
      </c>
      <c r="AT36" s="16">
        <v>-11670478.502714351</v>
      </c>
      <c r="AU36" s="16">
        <v>-10037374.349542577</v>
      </c>
      <c r="AV36" s="16">
        <v>-8800208.5459030904</v>
      </c>
      <c r="AW36" s="16">
        <v>-8911302.3202798571</v>
      </c>
      <c r="AX36" s="16">
        <v>-9185444.7941168174</v>
      </c>
      <c r="AY36" s="16">
        <v>-9077675.5007521026</v>
      </c>
      <c r="AZ36" s="16">
        <v>-7752981.1138951816</v>
      </c>
      <c r="BA36" s="16">
        <v>-8706149.2290992476</v>
      </c>
      <c r="BB36" s="16">
        <v>-8231412.4405436441</v>
      </c>
      <c r="BC36" s="16">
        <v>-8567968.6313247867</v>
      </c>
      <c r="BD36" s="16">
        <v>-6463811.9047746211</v>
      </c>
      <c r="BE36" s="16">
        <v>-6585796.3919677511</v>
      </c>
      <c r="BF36" s="16">
        <v>-5834045.5658006668</v>
      </c>
      <c r="BG36" s="16">
        <v>-7432175.5524766706</v>
      </c>
      <c r="BH36" s="16">
        <v>-5487746.7859579474</v>
      </c>
      <c r="BI36" s="16">
        <v>-3611365.0746118575</v>
      </c>
      <c r="BJ36" s="16">
        <v>-5329168.0196902454</v>
      </c>
      <c r="BK36" s="16">
        <v>-1693800.4374470636</v>
      </c>
      <c r="BL36" s="16">
        <v>1594677.1352577433</v>
      </c>
      <c r="BM36" s="16">
        <v>2015286.0387569666</v>
      </c>
      <c r="BN36" s="16">
        <v>2097106.5276276544</v>
      </c>
      <c r="BO36" s="16">
        <v>4680480.670014523</v>
      </c>
      <c r="BP36" s="16">
        <v>7928480.0795480981</v>
      </c>
      <c r="BQ36" s="16">
        <v>9147837.6209073216</v>
      </c>
      <c r="BR36" s="16">
        <v>8591010.203420192</v>
      </c>
      <c r="BS36" s="16">
        <v>9716078.1971919984</v>
      </c>
      <c r="BT36" s="16">
        <v>10873146.300665177</v>
      </c>
      <c r="BU36" s="16">
        <v>11143461.021353029</v>
      </c>
      <c r="BV36" s="16">
        <v>11758383.056610748</v>
      </c>
      <c r="BW36" s="16">
        <v>12719619.505525552</v>
      </c>
      <c r="BX36" s="16">
        <v>15629194.030934855</v>
      </c>
      <c r="BY36" s="16">
        <v>10684609.157144286</v>
      </c>
      <c r="BZ36" s="16">
        <v>15518838.320996419</v>
      </c>
      <c r="CA36" s="16">
        <v>22610741.899709508</v>
      </c>
      <c r="CB36" s="16">
        <v>26781879.245514445</v>
      </c>
      <c r="CC36" s="16">
        <v>29071973.634463817</v>
      </c>
      <c r="CD36" s="16">
        <v>33847833.141363896</v>
      </c>
      <c r="CE36" s="16">
        <v>41762050.422278762</v>
      </c>
      <c r="CF36" s="16">
        <v>48431458.212249473</v>
      </c>
      <c r="CG36" s="16">
        <v>48686988.005951799</v>
      </c>
      <c r="CH36" s="16">
        <v>46397055.550982744</v>
      </c>
      <c r="CI36" s="16">
        <v>50473409.256193571</v>
      </c>
      <c r="CJ36" s="16">
        <v>53841339.626835212</v>
      </c>
      <c r="CK36" s="16">
        <v>54735170.878250018</v>
      </c>
      <c r="CL36" s="16">
        <v>56866141.783965066</v>
      </c>
      <c r="CM36" s="16">
        <v>61870676.210145578</v>
      </c>
      <c r="CN36" s="16">
        <v>65434384.061724126</v>
      </c>
      <c r="CO36" s="16">
        <v>70447073.44312942</v>
      </c>
      <c r="CP36" s="16">
        <v>73280167.158788353</v>
      </c>
      <c r="CQ36" s="16">
        <v>80706988.534325182</v>
      </c>
      <c r="CR36" s="16">
        <v>81052177.126050085</v>
      </c>
    </row>
    <row r="37" spans="1:96" s="11" customFormat="1" ht="19.8" x14ac:dyDescent="0.4">
      <c r="A37" s="30"/>
      <c r="B37" s="30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</row>
    <row r="38" spans="1:96" s="11" customFormat="1" x14ac:dyDescent="0.35">
      <c r="C38" s="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12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</row>
    <row r="39" spans="1:96" s="11" customFormat="1" x14ac:dyDescent="0.35">
      <c r="A39" s="32"/>
      <c r="B39" s="32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5"/>
      <c r="AS39" s="33"/>
      <c r="AT39" s="33"/>
      <c r="AU39" s="33"/>
      <c r="AV39" s="33"/>
      <c r="AW39" s="42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</row>
    <row r="40" spans="1:96" s="11" customFormat="1" ht="19.8" x14ac:dyDescent="0.35">
      <c r="A40" s="1" t="s">
        <v>104</v>
      </c>
      <c r="C40" s="2" t="s">
        <v>3</v>
      </c>
      <c r="D40" s="20">
        <v>6733089.9447113536</v>
      </c>
      <c r="E40" s="20">
        <v>6851409.2218654249</v>
      </c>
      <c r="F40" s="20">
        <v>6750757.419928723</v>
      </c>
      <c r="G40" s="20">
        <v>6924859.8823991884</v>
      </c>
      <c r="H40" s="20">
        <v>6369487.8025451843</v>
      </c>
      <c r="I40" s="20">
        <v>5716017.0450438643</v>
      </c>
      <c r="J40" s="20">
        <v>5387913.6522557419</v>
      </c>
      <c r="K40" s="20">
        <v>5018992.9102286678</v>
      </c>
      <c r="L40" s="20">
        <v>5094303.8188505108</v>
      </c>
      <c r="M40" s="20">
        <v>5141503.7063533291</v>
      </c>
      <c r="N40" s="20">
        <v>5320204.1315205209</v>
      </c>
      <c r="O40" s="20">
        <v>5502652.8792750658</v>
      </c>
      <c r="P40" s="20">
        <v>5914638.5877672601</v>
      </c>
      <c r="Q40" s="20">
        <v>6025574.0274684485</v>
      </c>
      <c r="R40" s="20">
        <v>5915311.9292266574</v>
      </c>
      <c r="S40" s="20">
        <v>5230181.5824320847</v>
      </c>
      <c r="T40" s="20">
        <v>4901059.4014534801</v>
      </c>
      <c r="U40" s="20">
        <v>4530003.4076244123</v>
      </c>
      <c r="V40" s="20">
        <v>4247975.2311254088</v>
      </c>
      <c r="W40" s="20">
        <v>4108027.2368246829</v>
      </c>
      <c r="X40" s="20">
        <v>4054811.9280682895</v>
      </c>
      <c r="Y40" s="20">
        <v>4094829.1127565042</v>
      </c>
      <c r="Z40" s="20">
        <v>4203112.9610508922</v>
      </c>
      <c r="AA40" s="20">
        <v>3783260.6141144568</v>
      </c>
      <c r="AB40" s="20">
        <v>3628759.1519261915</v>
      </c>
      <c r="AC40" s="20">
        <v>3378847.5004808214</v>
      </c>
      <c r="AD40" s="20">
        <v>3450551.2593209893</v>
      </c>
      <c r="AE40" s="20">
        <v>3891013.6747728661</v>
      </c>
      <c r="AF40" s="20">
        <v>4312726.5561855808</v>
      </c>
      <c r="AG40" s="20">
        <v>4310968.6334128445</v>
      </c>
      <c r="AH40" s="20">
        <v>4288795.9098245818</v>
      </c>
      <c r="AI40" s="20">
        <v>5116804.6460823612</v>
      </c>
      <c r="AJ40" s="20">
        <v>5669471.4197112331</v>
      </c>
      <c r="AK40" s="20">
        <v>6411506.3179977033</v>
      </c>
      <c r="AL40" s="20">
        <v>7195912.6447191965</v>
      </c>
      <c r="AM40" s="20">
        <v>8889412.5507287122</v>
      </c>
      <c r="AN40" s="20">
        <v>9738552.5912180431</v>
      </c>
      <c r="AO40" s="20">
        <v>10464714.496990323</v>
      </c>
      <c r="AP40" s="20">
        <v>11266861.657925986</v>
      </c>
      <c r="AQ40" s="20">
        <v>12702366.899796262</v>
      </c>
      <c r="AR40" s="20">
        <v>13541686.962640397</v>
      </c>
      <c r="AS40" s="20">
        <v>13794021.126649281</v>
      </c>
      <c r="AT40" s="20">
        <v>14475753.368204964</v>
      </c>
      <c r="AU40" s="20">
        <v>14663544.586514277</v>
      </c>
      <c r="AV40" s="20">
        <v>15766894.976386556</v>
      </c>
      <c r="AW40" s="20">
        <v>15325505.623875935</v>
      </c>
      <c r="AX40" s="20">
        <v>16177444.585457116</v>
      </c>
      <c r="AY40" s="20">
        <v>17167866.034784149</v>
      </c>
      <c r="AZ40" s="20">
        <v>17564650.638401195</v>
      </c>
      <c r="BA40" s="20">
        <v>17694947.661309868</v>
      </c>
      <c r="BB40" s="152">
        <v>19090590.458212119</v>
      </c>
      <c r="BC40" s="152">
        <v>19432470.21999304</v>
      </c>
      <c r="BD40" s="152">
        <v>21749220.661055949</v>
      </c>
      <c r="BE40" s="152">
        <v>20830529.543614317</v>
      </c>
      <c r="BF40" s="152">
        <v>23909860.171829522</v>
      </c>
      <c r="BG40" s="152">
        <v>25126220.265666083</v>
      </c>
      <c r="BH40" s="152">
        <v>26270923.916550197</v>
      </c>
      <c r="BI40" s="152">
        <v>27596967.781905476</v>
      </c>
      <c r="BJ40" s="152">
        <v>32164594.077401448</v>
      </c>
      <c r="BK40" s="152">
        <v>33348457.552596521</v>
      </c>
      <c r="BL40" s="152">
        <v>34280585.177562378</v>
      </c>
      <c r="BM40" s="152">
        <v>35003422.752745435</v>
      </c>
      <c r="BN40" s="152">
        <v>39180948.230700627</v>
      </c>
      <c r="BO40" s="152">
        <v>39940659.624911681</v>
      </c>
      <c r="BP40" s="152">
        <v>41334729.527317479</v>
      </c>
      <c r="BQ40" s="152">
        <v>41953387.952970937</v>
      </c>
      <c r="BR40" s="152">
        <v>42498490.588965401</v>
      </c>
      <c r="BS40" s="152">
        <v>45109574.195059679</v>
      </c>
      <c r="BT40" s="152">
        <v>46512420.520577759</v>
      </c>
      <c r="BU40" s="152">
        <v>47295297.110726237</v>
      </c>
      <c r="BV40" s="152">
        <v>50202770.406363681</v>
      </c>
      <c r="BW40" s="152">
        <v>51230191.768562108</v>
      </c>
      <c r="BX40" s="152">
        <v>52051706.752293766</v>
      </c>
      <c r="BY40" s="152">
        <v>53342648.875200637</v>
      </c>
      <c r="BZ40" s="152">
        <v>57749947.964544654</v>
      </c>
      <c r="CA40" s="152">
        <v>59508391.341381028</v>
      </c>
      <c r="CB40" s="152">
        <v>61245026.992111042</v>
      </c>
      <c r="CC40" s="152">
        <v>62478293.717527501</v>
      </c>
      <c r="CD40" s="152">
        <v>65944317.53012304</v>
      </c>
      <c r="CE40" s="152">
        <v>72774455.112983391</v>
      </c>
      <c r="CF40" s="152">
        <v>75565429.830671817</v>
      </c>
      <c r="CG40" s="152">
        <v>78535715.702109516</v>
      </c>
      <c r="CH40" s="152">
        <v>83156754.624251917</v>
      </c>
      <c r="CI40" s="152">
        <v>84046129.18302834</v>
      </c>
      <c r="CJ40" s="152">
        <v>86003290.27178055</v>
      </c>
      <c r="CK40" s="152">
        <v>86445354.420286387</v>
      </c>
      <c r="CL40" s="152">
        <v>90054753.505470201</v>
      </c>
      <c r="CM40" s="152">
        <v>91303484.335223109</v>
      </c>
      <c r="CN40" s="152">
        <v>94981346.630270392</v>
      </c>
      <c r="CO40" s="152">
        <v>98390670.426432803</v>
      </c>
      <c r="CP40" s="152">
        <v>102295965.61049594</v>
      </c>
      <c r="CQ40" s="152">
        <v>108869905.881137</v>
      </c>
      <c r="CR40" s="152">
        <v>107710424.49094774</v>
      </c>
    </row>
    <row r="41" spans="1:96" s="11" customFormat="1" ht="19.8" x14ac:dyDescent="0.4">
      <c r="A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</row>
    <row r="42" spans="1:96" s="11" customFormat="1" ht="19.8" x14ac:dyDescent="0.35">
      <c r="A42" s="1" t="s">
        <v>105</v>
      </c>
      <c r="C42" s="2" t="s">
        <v>3</v>
      </c>
      <c r="D42" s="20">
        <v>2274356.3221427584</v>
      </c>
      <c r="E42" s="20">
        <v>2992626.4778222158</v>
      </c>
      <c r="F42" s="20">
        <v>3188851.4541468751</v>
      </c>
      <c r="G42" s="20">
        <v>3916712.5370701887</v>
      </c>
      <c r="H42" s="20">
        <v>4355857.5053515406</v>
      </c>
      <c r="I42" s="20">
        <v>4661504.7881816486</v>
      </c>
      <c r="J42" s="20">
        <v>5158270.2031560419</v>
      </c>
      <c r="K42" s="20">
        <v>4892201.4304409921</v>
      </c>
      <c r="L42" s="20">
        <v>4476743.7320451336</v>
      </c>
      <c r="M42" s="20">
        <v>4164428.4325501141</v>
      </c>
      <c r="N42" s="20">
        <v>3829633.2492709043</v>
      </c>
      <c r="O42" s="20">
        <v>3528136.0077033006</v>
      </c>
      <c r="P42" s="20">
        <v>3195708.8581389352</v>
      </c>
      <c r="Q42" s="20">
        <v>3790583.1822500001</v>
      </c>
      <c r="R42" s="20">
        <v>3788730.2474089731</v>
      </c>
      <c r="S42" s="20">
        <v>4571578.9606288038</v>
      </c>
      <c r="T42" s="20">
        <v>4879928.1155620962</v>
      </c>
      <c r="U42" s="20">
        <v>5710035.8121337639</v>
      </c>
      <c r="V42" s="20">
        <v>7060498.6576317959</v>
      </c>
      <c r="W42" s="20">
        <v>8819096.8098774962</v>
      </c>
      <c r="X42" s="20">
        <v>9451029.0252305511</v>
      </c>
      <c r="Y42" s="20">
        <v>11106814.373041559</v>
      </c>
      <c r="Z42" s="20">
        <v>13388767.083848346</v>
      </c>
      <c r="AA42" s="20">
        <v>14772292.589217037</v>
      </c>
      <c r="AB42" s="20">
        <v>15891031.413981877</v>
      </c>
      <c r="AC42" s="20">
        <v>18343337.65405824</v>
      </c>
      <c r="AD42" s="20">
        <v>19023360.584860653</v>
      </c>
      <c r="AE42" s="20">
        <v>20029261.659828927</v>
      </c>
      <c r="AF42" s="20">
        <v>19859900.554597944</v>
      </c>
      <c r="AG42" s="20">
        <v>19020693.840224519</v>
      </c>
      <c r="AH42" s="20">
        <v>17194014.49603672</v>
      </c>
      <c r="AI42" s="20">
        <v>16758248.23214085</v>
      </c>
      <c r="AJ42" s="20">
        <v>16183042.487751741</v>
      </c>
      <c r="AK42" s="20">
        <v>16098571.763892494</v>
      </c>
      <c r="AL42" s="20">
        <v>17351661.020714361</v>
      </c>
      <c r="AM42" s="20">
        <v>18704365.809130177</v>
      </c>
      <c r="AN42" s="20">
        <v>18625927.160341062</v>
      </c>
      <c r="AO42" s="20">
        <v>20278322.041788563</v>
      </c>
      <c r="AP42" s="20">
        <v>22165494.251627266</v>
      </c>
      <c r="AQ42" s="20">
        <v>24775317.325656407</v>
      </c>
      <c r="AR42" s="20">
        <v>24100611.13758231</v>
      </c>
      <c r="AS42" s="20">
        <v>25174452.544844184</v>
      </c>
      <c r="AT42" s="20">
        <v>26557427.522923529</v>
      </c>
      <c r="AU42" s="20">
        <v>26096517.878379092</v>
      </c>
      <c r="AV42" s="20">
        <v>25814425.927347016</v>
      </c>
      <c r="AW42" s="20">
        <v>25683832.481345259</v>
      </c>
      <c r="AX42" s="20">
        <v>25920341.516684078</v>
      </c>
      <c r="AY42" s="20">
        <v>26848208.513164029</v>
      </c>
      <c r="AZ42" s="20">
        <v>25385442.792061981</v>
      </c>
      <c r="BA42" s="20">
        <v>25726852.021998007</v>
      </c>
      <c r="BB42" s="152">
        <v>26634871.920035124</v>
      </c>
      <c r="BC42" s="152">
        <v>25924969.035336562</v>
      </c>
      <c r="BD42" s="152">
        <v>26077702.589334868</v>
      </c>
      <c r="BE42" s="152">
        <v>24871848.516698126</v>
      </c>
      <c r="BF42" s="152">
        <v>26994761.526962418</v>
      </c>
      <c r="BG42" s="152">
        <v>28088022.377300315</v>
      </c>
      <c r="BH42" s="152">
        <v>27348997.890457306</v>
      </c>
      <c r="BI42" s="152">
        <v>27909259.733287137</v>
      </c>
      <c r="BJ42" s="152">
        <v>34009970.268282853</v>
      </c>
      <c r="BK42" s="152">
        <v>31655814.156382315</v>
      </c>
      <c r="BL42" s="152">
        <v>29413666.344444163</v>
      </c>
      <c r="BM42" s="152">
        <v>29755692.155018475</v>
      </c>
      <c r="BN42" s="152">
        <v>33811338.579205662</v>
      </c>
      <c r="BO42" s="152">
        <v>32641435.824416038</v>
      </c>
      <c r="BP42" s="152">
        <v>31387654.890537836</v>
      </c>
      <c r="BQ42" s="152">
        <v>31152394.3009829</v>
      </c>
      <c r="BR42" s="152">
        <v>31559994.781942688</v>
      </c>
      <c r="BS42" s="152">
        <v>32823623.888790384</v>
      </c>
      <c r="BT42" s="152">
        <v>32271654.421950623</v>
      </c>
      <c r="BU42" s="152">
        <v>32904037.218728527</v>
      </c>
      <c r="BV42" s="152">
        <v>35285110.27163519</v>
      </c>
      <c r="BW42" s="152">
        <v>34675659.7617926</v>
      </c>
      <c r="BX42" s="152">
        <v>32814723.514433187</v>
      </c>
      <c r="BY42" s="152">
        <v>36389014.496478707</v>
      </c>
      <c r="BZ42" s="152">
        <v>37192359.577971295</v>
      </c>
      <c r="CA42" s="152">
        <v>33741530.563113004</v>
      </c>
      <c r="CB42" s="152">
        <v>33028283.05086913</v>
      </c>
      <c r="CC42" s="152">
        <v>32486591.792833149</v>
      </c>
      <c r="CD42" s="152">
        <v>32544401.423270017</v>
      </c>
      <c r="CE42" s="152">
        <v>34416858.032310151</v>
      </c>
      <c r="CF42" s="152">
        <v>32020540.463098332</v>
      </c>
      <c r="CG42" s="152">
        <v>33875768.786619738</v>
      </c>
      <c r="CH42" s="152">
        <v>41062910.248475015</v>
      </c>
      <c r="CI42" s="152">
        <v>39790655.449803755</v>
      </c>
      <c r="CJ42" s="152">
        <v>36648950.462135129</v>
      </c>
      <c r="CK42" s="152">
        <v>35976018.4174968</v>
      </c>
      <c r="CL42" s="152">
        <v>37568931.51349397</v>
      </c>
      <c r="CM42" s="152">
        <v>36979396.666484877</v>
      </c>
      <c r="CN42" s="152">
        <v>36655351.86725004</v>
      </c>
      <c r="CO42" s="152">
        <v>37942868.029993922</v>
      </c>
      <c r="CP42" s="152">
        <v>38368226.243824326</v>
      </c>
      <c r="CQ42" s="152">
        <v>36858341.003319256</v>
      </c>
      <c r="CR42" s="152">
        <v>38038786.053539187</v>
      </c>
    </row>
    <row r="43" spans="1:96" s="11" customFormat="1" ht="19.8" x14ac:dyDescent="0.4">
      <c r="A43" s="4"/>
      <c r="C43" s="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</row>
    <row r="44" spans="1:96" s="11" customFormat="1" ht="19.8" x14ac:dyDescent="0.4">
      <c r="A44" s="1" t="s">
        <v>106</v>
      </c>
      <c r="C44" s="2" t="s">
        <v>3</v>
      </c>
      <c r="D44" s="19">
        <v>4458733.6225685952</v>
      </c>
      <c r="E44" s="19">
        <v>3858782.7440432091</v>
      </c>
      <c r="F44" s="19">
        <v>3561905.9657818479</v>
      </c>
      <c r="G44" s="19">
        <v>3008147.3453289997</v>
      </c>
      <c r="H44" s="19">
        <v>2013630.2971936436</v>
      </c>
      <c r="I44" s="19">
        <v>1054512.2568622157</v>
      </c>
      <c r="J44" s="19">
        <v>229643.44909969997</v>
      </c>
      <c r="K44" s="19">
        <v>126791.47978767566</v>
      </c>
      <c r="L44" s="19">
        <v>617560.08680537716</v>
      </c>
      <c r="M44" s="19">
        <v>977075.27380321501</v>
      </c>
      <c r="N44" s="19">
        <v>1490570.8822496166</v>
      </c>
      <c r="O44" s="19">
        <v>1974516.8715717653</v>
      </c>
      <c r="P44" s="19">
        <v>2718929.729628325</v>
      </c>
      <c r="Q44" s="19">
        <v>2234990.8452184484</v>
      </c>
      <c r="R44" s="19">
        <v>2126581.6818176843</v>
      </c>
      <c r="S44" s="19">
        <v>658602.6218032809</v>
      </c>
      <c r="T44" s="19">
        <v>21131.285891383886</v>
      </c>
      <c r="U44" s="19">
        <v>-1180032.4045093516</v>
      </c>
      <c r="V44" s="19">
        <v>-2812523.4265063871</v>
      </c>
      <c r="W44" s="19">
        <v>-4711069.5730528133</v>
      </c>
      <c r="X44" s="19">
        <v>-5396217.0971622616</v>
      </c>
      <c r="Y44" s="19">
        <v>-7011985.2602850553</v>
      </c>
      <c r="Z44" s="19">
        <v>-9185654.1227974538</v>
      </c>
      <c r="AA44" s="19">
        <v>-10989031.975102581</v>
      </c>
      <c r="AB44" s="19">
        <v>-12262272.262055686</v>
      </c>
      <c r="AC44" s="19">
        <v>-14964490.153577419</v>
      </c>
      <c r="AD44" s="19">
        <v>-15572809.325539663</v>
      </c>
      <c r="AE44" s="19">
        <v>-16138247.985056061</v>
      </c>
      <c r="AF44" s="19">
        <v>-15547173.998412363</v>
      </c>
      <c r="AG44" s="19">
        <v>-14709725.206811674</v>
      </c>
      <c r="AH44" s="19">
        <v>-12905218.586212138</v>
      </c>
      <c r="AI44" s="19">
        <v>-11641443.58605849</v>
      </c>
      <c r="AJ44" s="19">
        <v>-10513571.068040509</v>
      </c>
      <c r="AK44" s="19">
        <v>-9687065.4458947908</v>
      </c>
      <c r="AL44" s="19">
        <v>-10155748.375995165</v>
      </c>
      <c r="AM44" s="19">
        <v>-9814953.2584014647</v>
      </c>
      <c r="AN44" s="19">
        <v>-8887374.5691230185</v>
      </c>
      <c r="AO44" s="19">
        <v>-9813607.5447982401</v>
      </c>
      <c r="AP44" s="19">
        <v>-10898632.593701281</v>
      </c>
      <c r="AQ44" s="19">
        <v>-12072950.425860144</v>
      </c>
      <c r="AR44" s="19">
        <v>-10558924.174941912</v>
      </c>
      <c r="AS44" s="19">
        <v>-11380431.418194903</v>
      </c>
      <c r="AT44" s="19">
        <v>-12081674.154718565</v>
      </c>
      <c r="AU44" s="19">
        <v>-11432973.291864814</v>
      </c>
      <c r="AV44" s="19">
        <v>-10047530.950960459</v>
      </c>
      <c r="AW44" s="19">
        <v>-10358326.857469324</v>
      </c>
      <c r="AX44" s="19">
        <v>-9742896.9312269613</v>
      </c>
      <c r="AY44" s="19">
        <v>-9680342.4783798791</v>
      </c>
      <c r="AZ44" s="19">
        <v>-7820792.1536607854</v>
      </c>
      <c r="BA44" s="19">
        <v>-8031904.3606881388</v>
      </c>
      <c r="BB44" s="153">
        <v>-7544281.4618230052</v>
      </c>
      <c r="BC44" s="153">
        <v>-6492498.8153435215</v>
      </c>
      <c r="BD44" s="153">
        <v>-4328481.9282789193</v>
      </c>
      <c r="BE44" s="153">
        <v>-4041318.973083809</v>
      </c>
      <c r="BF44" s="153">
        <v>-3084901.3551328965</v>
      </c>
      <c r="BG44" s="153">
        <v>-2961802.1116342321</v>
      </c>
      <c r="BH44" s="153">
        <v>-1078073.9739071093</v>
      </c>
      <c r="BI44" s="153">
        <v>-312291.951381661</v>
      </c>
      <c r="BJ44" s="153">
        <v>-1845376.190881405</v>
      </c>
      <c r="BK44" s="153">
        <v>1692643.3962142058</v>
      </c>
      <c r="BL44" s="153">
        <v>4866918.8331182152</v>
      </c>
      <c r="BM44" s="153">
        <v>5247730.5977269597</v>
      </c>
      <c r="BN44" s="153">
        <v>5369609.651494965</v>
      </c>
      <c r="BO44" s="153">
        <v>7299223.8004956432</v>
      </c>
      <c r="BP44" s="153">
        <v>9947074.6367796436</v>
      </c>
      <c r="BQ44" s="153">
        <v>10800993.651988037</v>
      </c>
      <c r="BR44" s="153">
        <v>10938495.807022713</v>
      </c>
      <c r="BS44" s="153">
        <v>12285950.306269296</v>
      </c>
      <c r="BT44" s="153">
        <v>14240766.098627135</v>
      </c>
      <c r="BU44" s="153">
        <v>14391259.89199771</v>
      </c>
      <c r="BV44" s="153">
        <v>14917660.134728491</v>
      </c>
      <c r="BW44" s="153">
        <v>16554532.006769508</v>
      </c>
      <c r="BX44" s="153">
        <v>19236983.237860579</v>
      </c>
      <c r="BY44" s="153">
        <v>16953634.37872193</v>
      </c>
      <c r="BZ44" s="153">
        <v>20557588.386573359</v>
      </c>
      <c r="CA44" s="153">
        <v>25766860.778268024</v>
      </c>
      <c r="CB44" s="153">
        <v>28216743.941241913</v>
      </c>
      <c r="CC44" s="153">
        <v>29991701.924694352</v>
      </c>
      <c r="CD44" s="153">
        <v>33399916.106853023</v>
      </c>
      <c r="CE44" s="153">
        <v>38357597.08067324</v>
      </c>
      <c r="CF44" s="153">
        <v>43544889.367573485</v>
      </c>
      <c r="CG44" s="153">
        <v>44659946.915489778</v>
      </c>
      <c r="CH44" s="153">
        <v>42093844.375776902</v>
      </c>
      <c r="CI44" s="153">
        <v>44255473.733224586</v>
      </c>
      <c r="CJ44" s="153">
        <v>49354339.809645422</v>
      </c>
      <c r="CK44" s="153">
        <v>50469336.002789587</v>
      </c>
      <c r="CL44" s="153">
        <v>52485821.991976231</v>
      </c>
      <c r="CM44" s="153">
        <v>54324087.668738231</v>
      </c>
      <c r="CN44" s="153">
        <v>58325994.763020352</v>
      </c>
      <c r="CO44" s="153">
        <v>60447802.396438882</v>
      </c>
      <c r="CP44" s="153">
        <v>63927739.366671614</v>
      </c>
      <c r="CQ44" s="153">
        <v>72011564.87781775</v>
      </c>
      <c r="CR44" s="153">
        <v>69671638.437408552</v>
      </c>
    </row>
    <row r="45" spans="1:96" s="11" customFormat="1" x14ac:dyDescent="0.35">
      <c r="A45" s="36"/>
      <c r="B45" s="30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8"/>
      <c r="AC45" s="37"/>
      <c r="AD45" s="37"/>
      <c r="AE45" s="37"/>
      <c r="AF45" s="8"/>
      <c r="AG45" s="37"/>
      <c r="AH45" s="37"/>
      <c r="AI45" s="37"/>
      <c r="AJ45" s="8"/>
      <c r="AK45" s="37"/>
      <c r="AL45" s="37"/>
      <c r="AM45" s="37"/>
      <c r="AN45" s="8"/>
      <c r="AO45" s="37"/>
      <c r="AP45" s="37"/>
      <c r="AQ45" s="37"/>
      <c r="AR45" s="8"/>
      <c r="AS45" s="8"/>
      <c r="AT45" s="8"/>
      <c r="AU45" s="8"/>
      <c r="AV45" s="3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s="11" customFormat="1" ht="13.5" customHeight="1" x14ac:dyDescent="0.35">
      <c r="A46" s="39"/>
      <c r="C46" s="4"/>
      <c r="D46" s="12"/>
      <c r="E46" s="4"/>
      <c r="F46" s="4"/>
      <c r="G46" s="4"/>
      <c r="H46" s="4"/>
      <c r="I46" s="4"/>
      <c r="J46" s="4"/>
      <c r="K46" s="4"/>
      <c r="L46" s="4"/>
      <c r="M46" s="4"/>
      <c r="N46" s="4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4"/>
      <c r="AC46" s="31"/>
      <c r="AD46" s="31"/>
      <c r="AE46" s="31"/>
      <c r="AF46" s="4"/>
      <c r="AG46" s="31"/>
      <c r="AH46" s="31"/>
      <c r="AI46" s="31"/>
      <c r="AJ46" s="4"/>
      <c r="AK46" s="31"/>
      <c r="AL46" s="31"/>
      <c r="AM46" s="31"/>
      <c r="AN46" s="4"/>
      <c r="AO46" s="31"/>
      <c r="AP46" s="31"/>
      <c r="AQ46" s="31"/>
      <c r="AR46" s="4"/>
      <c r="AS46" s="4"/>
      <c r="AT46" s="4"/>
      <c r="AU46" s="4"/>
      <c r="AV46" s="2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</row>
    <row r="47" spans="1:96" s="11" customFormat="1" ht="23.4" x14ac:dyDescent="0.45">
      <c r="A47" s="75" t="s">
        <v>26</v>
      </c>
      <c r="C47" s="4"/>
      <c r="D47" s="12"/>
      <c r="E47" s="4"/>
      <c r="F47" s="4"/>
      <c r="G47" s="4"/>
      <c r="H47" s="4"/>
      <c r="I47" s="4"/>
      <c r="J47" s="4"/>
      <c r="K47" s="4"/>
      <c r="L47" s="4"/>
      <c r="M47" s="4"/>
      <c r="N47" s="4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4"/>
      <c r="AC47" s="31"/>
      <c r="AD47" s="31"/>
      <c r="AE47" s="31"/>
      <c r="AF47" s="4"/>
      <c r="AG47" s="31"/>
      <c r="AH47" s="31"/>
      <c r="AI47" s="31"/>
      <c r="AJ47" s="4"/>
      <c r="AK47" s="31"/>
      <c r="AL47" s="31"/>
      <c r="AM47" s="31"/>
      <c r="AN47" s="4"/>
      <c r="AO47" s="31"/>
      <c r="AP47" s="31"/>
      <c r="AQ47" s="31"/>
      <c r="AR47" s="4"/>
      <c r="AS47" s="4"/>
      <c r="AT47" s="4"/>
      <c r="AU47" s="4"/>
      <c r="AV47" s="2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</row>
    <row r="48" spans="1:96" s="11" customFormat="1" ht="13.5" customHeight="1" x14ac:dyDescent="0.35">
      <c r="A48" s="39"/>
      <c r="C48" s="4"/>
      <c r="D48" s="12"/>
      <c r="E48" s="4"/>
      <c r="F48" s="4"/>
      <c r="G48" s="4"/>
      <c r="H48" s="4"/>
      <c r="I48" s="4"/>
      <c r="J48" s="4"/>
      <c r="K48" s="4"/>
      <c r="L48" s="4"/>
      <c r="M48" s="4"/>
      <c r="N48" s="4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4"/>
      <c r="AC48" s="31"/>
      <c r="AD48" s="31"/>
      <c r="AE48" s="31"/>
      <c r="AF48" s="4"/>
      <c r="AG48" s="31"/>
      <c r="AH48" s="31"/>
      <c r="AI48" s="31"/>
      <c r="AJ48" s="4"/>
      <c r="AK48" s="31"/>
      <c r="AL48" s="31"/>
      <c r="AM48" s="31"/>
      <c r="AN48" s="4"/>
      <c r="AO48" s="31"/>
      <c r="AP48" s="31"/>
      <c r="AQ48" s="31"/>
      <c r="AR48" s="4"/>
      <c r="AS48" s="4"/>
      <c r="AT48" s="4"/>
      <c r="AU48" s="4"/>
      <c r="AV48" s="2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</row>
    <row r="49" spans="1:96" s="11" customFormat="1" ht="7.5" customHeight="1" x14ac:dyDescent="0.4">
      <c r="A49" s="40"/>
      <c r="B49" s="32"/>
      <c r="C49" s="33"/>
      <c r="D49" s="34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33"/>
      <c r="AC49" s="41"/>
      <c r="AD49" s="41"/>
      <c r="AE49" s="41"/>
      <c r="AF49" s="33"/>
      <c r="AG49" s="41"/>
      <c r="AH49" s="41"/>
      <c r="AI49" s="41"/>
      <c r="AJ49" s="33"/>
      <c r="AK49" s="41"/>
      <c r="AL49" s="41"/>
      <c r="AM49" s="41"/>
      <c r="AN49" s="33"/>
      <c r="AO49" s="41"/>
      <c r="AP49" s="41"/>
      <c r="AQ49" s="41"/>
      <c r="AR49" s="33"/>
      <c r="AS49" s="33"/>
      <c r="AT49" s="33"/>
      <c r="AU49" s="33"/>
      <c r="AV49" s="42"/>
      <c r="AW49" s="33"/>
      <c r="AX49" s="33"/>
      <c r="AY49" s="33"/>
      <c r="AZ49" s="33"/>
      <c r="BA49" s="33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</row>
    <row r="50" spans="1:96" s="11" customFormat="1" ht="16.5" customHeight="1" x14ac:dyDescent="0.4">
      <c r="A50" s="1" t="s">
        <v>27</v>
      </c>
      <c r="C50" s="2" t="s">
        <v>3</v>
      </c>
      <c r="D50" s="19">
        <v>-1796024.2128776973</v>
      </c>
      <c r="E50" s="19">
        <v>-1733782.7398271188</v>
      </c>
      <c r="F50" s="19">
        <v>-1115018.3923158254</v>
      </c>
      <c r="G50" s="19">
        <v>-1470627.2448061593</v>
      </c>
      <c r="H50" s="19">
        <v>-1306918.5391037576</v>
      </c>
      <c r="I50" s="19">
        <v>-991541.99449626543</v>
      </c>
      <c r="J50" s="19">
        <v>-793952.52391080372</v>
      </c>
      <c r="K50" s="19">
        <v>-446483.93850266002</v>
      </c>
      <c r="L50" s="19">
        <v>12270.125679278746</v>
      </c>
      <c r="M50" s="19">
        <v>407932.15435257647</v>
      </c>
      <c r="N50" s="19">
        <v>1195125.2919384167</v>
      </c>
      <c r="O50" s="19">
        <v>1783644.2855600426</v>
      </c>
      <c r="P50" s="19">
        <v>736153.26160377357</v>
      </c>
      <c r="Q50" s="19">
        <v>1114370.6784621077</v>
      </c>
      <c r="R50" s="19">
        <v>313533.71303063817</v>
      </c>
      <c r="S50" s="19">
        <v>424992.89809221867</v>
      </c>
      <c r="T50" s="19">
        <v>-81176.276032004505</v>
      </c>
      <c r="U50" s="19">
        <v>8505.2706567645073</v>
      </c>
      <c r="V50" s="19">
        <v>115967.11456029117</v>
      </c>
      <c r="W50" s="19">
        <v>62194.702813542448</v>
      </c>
      <c r="X50" s="19">
        <v>42336.186736752279</v>
      </c>
      <c r="Y50" s="19">
        <v>67986.717537198681</v>
      </c>
      <c r="Z50" s="19">
        <v>6104.1581248892471</v>
      </c>
      <c r="AA50" s="19">
        <v>-60699.311867720913</v>
      </c>
      <c r="AB50" s="19">
        <v>-111403.19684802089</v>
      </c>
      <c r="AC50" s="19">
        <v>-268066.08381610969</v>
      </c>
      <c r="AD50" s="19">
        <v>-17642.960977176204</v>
      </c>
      <c r="AE50" s="19">
        <v>74946.66243789997</v>
      </c>
      <c r="AF50" s="19">
        <v>301770.88933466282</v>
      </c>
      <c r="AG50" s="19">
        <v>162346.58980001137</v>
      </c>
      <c r="AH50" s="19">
        <v>6910.9235787177458</v>
      </c>
      <c r="AI50" s="19">
        <v>49071.439067024738</v>
      </c>
      <c r="AJ50" s="19">
        <v>-50248.151224932633</v>
      </c>
      <c r="AK50" s="19">
        <v>0</v>
      </c>
      <c r="AL50" s="19">
        <v>41638.842127950862</v>
      </c>
      <c r="AM50" s="19">
        <v>-144596.4855585359</v>
      </c>
      <c r="AN50" s="19">
        <v>-203538.49902345613</v>
      </c>
      <c r="AO50" s="19">
        <v>-154376.92371487431</v>
      </c>
      <c r="AP50" s="19">
        <v>-191019.04003728554</v>
      </c>
      <c r="AQ50" s="19">
        <v>-49419.907389724627</v>
      </c>
      <c r="AR50" s="19">
        <v>-21481.556512948126</v>
      </c>
      <c r="AS50" s="19">
        <v>-137440.46417522803</v>
      </c>
      <c r="AT50" s="19">
        <v>-62280.76236656867</v>
      </c>
      <c r="AU50" s="19">
        <v>-208789.2041081395</v>
      </c>
      <c r="AV50" s="19">
        <v>-249276.53542842902</v>
      </c>
      <c r="AW50" s="19">
        <v>-234592.8168629352</v>
      </c>
      <c r="AX50" s="19">
        <v>-97602.325248640031</v>
      </c>
      <c r="AY50" s="19">
        <v>-100904.97669686377</v>
      </c>
      <c r="AZ50" s="19">
        <v>-10955.757956396788</v>
      </c>
      <c r="BA50" s="19">
        <v>104176.02971045673</v>
      </c>
      <c r="BB50" s="155">
        <v>104914.65505228564</v>
      </c>
      <c r="BC50" s="155">
        <v>322250.88539787754</v>
      </c>
      <c r="BD50" s="155">
        <v>472690.6744655706</v>
      </c>
      <c r="BE50" s="155">
        <v>571171.73231159523</v>
      </c>
      <c r="BF50" s="155">
        <v>783572.35477546975</v>
      </c>
      <c r="BG50" s="130">
        <v>1292799.1258973889</v>
      </c>
      <c r="BH50" s="130">
        <v>1289265.669555746</v>
      </c>
      <c r="BI50" s="130">
        <v>1411991.2245917656</v>
      </c>
      <c r="BJ50" s="130">
        <v>1287516.663607087</v>
      </c>
      <c r="BK50" s="130">
        <v>1283885.7141032331</v>
      </c>
      <c r="BL50" s="130">
        <v>1329615.962759316</v>
      </c>
      <c r="BM50" s="130">
        <v>-4978561.0152168162</v>
      </c>
      <c r="BN50" s="130">
        <v>1610018.5263155028</v>
      </c>
      <c r="BO50" s="130">
        <v>1330318.3000417426</v>
      </c>
      <c r="BP50" s="130">
        <v>1076185.4222373217</v>
      </c>
      <c r="BQ50" s="130">
        <v>1137357.49152188</v>
      </c>
      <c r="BR50" s="130">
        <v>1703017.4070313424</v>
      </c>
      <c r="BS50" s="130">
        <v>1896877.8858930245</v>
      </c>
      <c r="BT50" s="130">
        <v>2358039.0483263433</v>
      </c>
      <c r="BU50" s="130">
        <v>2028043.1171189025</v>
      </c>
      <c r="BV50" s="130">
        <v>2214038.1063392013</v>
      </c>
      <c r="BW50" s="130">
        <v>3017496.1961853579</v>
      </c>
      <c r="BX50" s="130">
        <v>3341462.4318771437</v>
      </c>
      <c r="BY50" s="130">
        <v>5916947.4080486372</v>
      </c>
      <c r="BZ50" s="130">
        <v>5984556.5456053615</v>
      </c>
      <c r="CA50" s="130">
        <v>5265254.5802254826</v>
      </c>
      <c r="CB50" s="130">
        <v>3922434.5402874723</v>
      </c>
      <c r="CC50" s="130">
        <v>5138361.2397476807</v>
      </c>
      <c r="CD50" s="130">
        <v>5989052.0729896724</v>
      </c>
      <c r="CE50" s="130">
        <v>9915425.5285571367</v>
      </c>
      <c r="CF50" s="130">
        <v>11697346.643553153</v>
      </c>
      <c r="CG50" s="130">
        <v>10935881.36235401</v>
      </c>
      <c r="CH50" s="130">
        <v>16157443.786639079</v>
      </c>
      <c r="CI50" s="130">
        <v>17696500.271987289</v>
      </c>
      <c r="CJ50" s="130">
        <v>13717796.916492954</v>
      </c>
      <c r="CK50" s="130">
        <v>10897156.105944544</v>
      </c>
      <c r="CL50" s="130">
        <v>11539830.5532801</v>
      </c>
      <c r="CM50" s="130">
        <v>16856607.716917634</v>
      </c>
      <c r="CN50" s="130">
        <v>16113318.780981451</v>
      </c>
      <c r="CO50" s="130">
        <v>10897156.105944544</v>
      </c>
      <c r="CP50" s="130">
        <v>19609385.393659785</v>
      </c>
      <c r="CQ50" s="130">
        <v>17962205.515975013</v>
      </c>
      <c r="CR50" s="130">
        <v>22083843.731071159</v>
      </c>
    </row>
    <row r="51" spans="1:96" s="11" customFormat="1" ht="7.5" customHeight="1" x14ac:dyDescent="0.4">
      <c r="A51" s="1"/>
      <c r="C51" s="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55"/>
      <c r="BC51" s="155"/>
      <c r="BD51" s="155"/>
      <c r="BE51" s="155"/>
      <c r="BF51" s="155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</row>
    <row r="52" spans="1:96" s="11" customFormat="1" ht="16.5" customHeight="1" x14ac:dyDescent="0.4">
      <c r="A52" s="1" t="s">
        <v>28</v>
      </c>
      <c r="C52" s="2" t="s">
        <v>3</v>
      </c>
      <c r="D52" s="19">
        <v>-309736.93800577894</v>
      </c>
      <c r="E52" s="19">
        <v>-362166.03371322388</v>
      </c>
      <c r="F52" s="19">
        <v>-242154.40622573113</v>
      </c>
      <c r="G52" s="19">
        <v>-400378.28761251364</v>
      </c>
      <c r="H52" s="19">
        <v>-434540.15102299023</v>
      </c>
      <c r="I52" s="19">
        <v>-403883.01730164886</v>
      </c>
      <c r="J52" s="19">
        <v>-409313.43304789066</v>
      </c>
      <c r="K52" s="19">
        <v>-215813.61747241206</v>
      </c>
      <c r="L52" s="19">
        <v>3779.2072548670694</v>
      </c>
      <c r="M52" s="19">
        <v>88593.119193885941</v>
      </c>
      <c r="N52" s="19">
        <v>155530.47368609579</v>
      </c>
      <c r="O52" s="19">
        <v>86912.003396699205</v>
      </c>
      <c r="P52" s="19">
        <v>22209.244701065123</v>
      </c>
      <c r="Q52" s="19">
        <v>64227.800300000235</v>
      </c>
      <c r="R52" s="19">
        <v>29884.10240102699</v>
      </c>
      <c r="S52" s="19">
        <v>60895.45285119582</v>
      </c>
      <c r="T52" s="19">
        <v>-23155.241912095807</v>
      </c>
      <c r="U52" s="19">
        <v>4545.9914172356948</v>
      </c>
      <c r="V52" s="19">
        <v>123295.67873797193</v>
      </c>
      <c r="W52" s="19">
        <v>92246.415855176747</v>
      </c>
      <c r="X52" s="19">
        <v>84467.612092547119</v>
      </c>
      <c r="Y52" s="19">
        <v>168322.043376863</v>
      </c>
      <c r="Z52" s="19">
        <v>18916.144108407199</v>
      </c>
      <c r="AA52" s="19">
        <v>-262921.66041770577</v>
      </c>
      <c r="AB52" s="19">
        <v>-647949.23376161791</v>
      </c>
      <c r="AC52" s="19">
        <v>-2202340.279156005</v>
      </c>
      <c r="AD52" s="19">
        <v>-167000.18060483783</v>
      </c>
      <c r="AE52" s="19">
        <v>716857.95778669417</v>
      </c>
      <c r="AF52" s="19">
        <v>2838049.9572088644</v>
      </c>
      <c r="AG52" s="19">
        <v>1470422.7649361864</v>
      </c>
      <c r="AH52" s="19">
        <v>63822.671587530524</v>
      </c>
      <c r="AI52" s="19">
        <v>410278.4556340985</v>
      </c>
      <c r="AJ52" s="19">
        <v>-389913.14393210411</v>
      </c>
      <c r="AK52" s="19">
        <v>0</v>
      </c>
      <c r="AL52" s="19">
        <v>342775.75521917269</v>
      </c>
      <c r="AM52" s="19">
        <v>-896571.86581246182</v>
      </c>
      <c r="AN52" s="19">
        <v>-1292019.0939607993</v>
      </c>
      <c r="AO52" s="19">
        <v>-1034115.1443641484</v>
      </c>
      <c r="AP52" s="19">
        <v>-1382531.9231783599</v>
      </c>
      <c r="AQ52" s="19">
        <v>-321216.84226788953</v>
      </c>
      <c r="AR52" s="19">
        <v>-134855.68515147269</v>
      </c>
      <c r="AS52" s="19">
        <v>-1028316.7369497009</v>
      </c>
      <c r="AT52" s="19">
        <v>-473476.41437078267</v>
      </c>
      <c r="AU52" s="19">
        <v>-1604388.1464303769</v>
      </c>
      <c r="AV52" s="19">
        <v>-1496598.9404857978</v>
      </c>
      <c r="AW52" s="19">
        <v>-1681617.3540524021</v>
      </c>
      <c r="AX52" s="19">
        <v>-656454.46235878393</v>
      </c>
      <c r="AY52" s="19">
        <v>-703571.95432464033</v>
      </c>
      <c r="AZ52" s="19">
        <v>-78766.797722000629</v>
      </c>
      <c r="BA52" s="19">
        <v>778420.89812156558</v>
      </c>
      <c r="BB52" s="155">
        <v>792045.63377292454</v>
      </c>
      <c r="BC52" s="155">
        <v>2397720.7013791427</v>
      </c>
      <c r="BD52" s="155">
        <v>2608020.6509612724</v>
      </c>
      <c r="BE52" s="155">
        <v>3115649.1511955373</v>
      </c>
      <c r="BF52" s="155">
        <v>3532716.5654432401</v>
      </c>
      <c r="BG52" s="130">
        <v>5763172.5667398274</v>
      </c>
      <c r="BH52" s="130">
        <v>5698938.481606584</v>
      </c>
      <c r="BI52" s="130">
        <v>4711064.3478219621</v>
      </c>
      <c r="BJ52" s="130">
        <v>4771308.4924159274</v>
      </c>
      <c r="BK52" s="130">
        <v>4670329.5477645025</v>
      </c>
      <c r="BL52" s="130">
        <v>4601857.6606197879</v>
      </c>
      <c r="BM52" s="130">
        <v>-17429765.843121417</v>
      </c>
      <c r="BN52" s="130">
        <v>4882521.6501828134</v>
      </c>
      <c r="BO52" s="130">
        <v>3949061.4305228628</v>
      </c>
      <c r="BP52" s="130">
        <v>3094779.9794688672</v>
      </c>
      <c r="BQ52" s="130">
        <v>2790513.5226025954</v>
      </c>
      <c r="BR52" s="130">
        <v>4050503.0106338635</v>
      </c>
      <c r="BS52" s="130">
        <v>4466749.9949703217</v>
      </c>
      <c r="BT52" s="130">
        <v>5725658.8462883011</v>
      </c>
      <c r="BU52" s="130">
        <v>5275841.9877635837</v>
      </c>
      <c r="BV52" s="130">
        <v>5373315.1844569445</v>
      </c>
      <c r="BW52" s="130">
        <v>6852408.6974293143</v>
      </c>
      <c r="BX52" s="130">
        <v>6949251.6388028674</v>
      </c>
      <c r="BY52" s="130">
        <v>12185972.629626282</v>
      </c>
      <c r="BZ52" s="130">
        <v>11023306.611182302</v>
      </c>
      <c r="CA52" s="130">
        <v>8421373.4587839991</v>
      </c>
      <c r="CB52" s="130">
        <v>5357299.2360149398</v>
      </c>
      <c r="CC52" s="130">
        <v>6058089.5299782157</v>
      </c>
      <c r="CD52" s="130">
        <v>5541135.0384787992</v>
      </c>
      <c r="CE52" s="130">
        <v>6510972.1869516149</v>
      </c>
      <c r="CF52" s="130">
        <v>6810777.7988771647</v>
      </c>
      <c r="CG52" s="130">
        <v>6908840.2718919888</v>
      </c>
      <c r="CH52" s="130">
        <v>11854232.611433238</v>
      </c>
      <c r="CI52" s="130">
        <v>11478564.749018304</v>
      </c>
      <c r="CJ52" s="130">
        <v>9230797.0993031636</v>
      </c>
      <c r="CK52" s="130">
        <v>6631321.2304841131</v>
      </c>
      <c r="CL52" s="130">
        <v>7159510.7612912655</v>
      </c>
      <c r="CM52" s="130">
        <v>9310019.1755102873</v>
      </c>
      <c r="CN52" s="130">
        <v>9004929.4822776765</v>
      </c>
      <c r="CO52" s="130">
        <v>6631321.2304841131</v>
      </c>
      <c r="CP52" s="130">
        <v>10256957.601543047</v>
      </c>
      <c r="CQ52" s="130">
        <v>9266781.859467566</v>
      </c>
      <c r="CR52" s="130">
        <v>10703305.042429633</v>
      </c>
    </row>
    <row r="53" spans="1:96" s="11" customFormat="1" ht="7.5" customHeight="1" x14ac:dyDescent="0.4">
      <c r="A53" s="1"/>
      <c r="C53" s="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55"/>
      <c r="BC53" s="155"/>
      <c r="BD53" s="155"/>
      <c r="BE53" s="155"/>
      <c r="BF53" s="155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</row>
    <row r="54" spans="1:96" s="5" customFormat="1" ht="16.5" customHeight="1" x14ac:dyDescent="0.4">
      <c r="A54" s="1" t="s">
        <v>29</v>
      </c>
      <c r="B54" s="43"/>
      <c r="C54" s="2" t="s">
        <v>3</v>
      </c>
      <c r="D54" s="19">
        <v>-1486287.2748719184</v>
      </c>
      <c r="E54" s="19">
        <v>-1371616.7061138949</v>
      </c>
      <c r="F54" s="19">
        <v>-872863.98609009432</v>
      </c>
      <c r="G54" s="19">
        <v>-1070248.9571936456</v>
      </c>
      <c r="H54" s="19">
        <v>-872378.38808076736</v>
      </c>
      <c r="I54" s="19">
        <v>-587658.97719461657</v>
      </c>
      <c r="J54" s="19">
        <v>-384639.09086291306</v>
      </c>
      <c r="K54" s="19">
        <v>-230670.32103024796</v>
      </c>
      <c r="L54" s="19">
        <v>8490.9184244116768</v>
      </c>
      <c r="M54" s="19">
        <v>319339.03515869053</v>
      </c>
      <c r="N54" s="19">
        <v>1039594.8182523209</v>
      </c>
      <c r="O54" s="19">
        <v>1696732.2821633434</v>
      </c>
      <c r="P54" s="19">
        <v>713944.01690270845</v>
      </c>
      <c r="Q54" s="19">
        <v>1050142.8781621074</v>
      </c>
      <c r="R54" s="19">
        <v>283649.61062961118</v>
      </c>
      <c r="S54" s="19">
        <v>364097.44524102286</v>
      </c>
      <c r="T54" s="19">
        <v>-58021.034119908698</v>
      </c>
      <c r="U54" s="19">
        <v>3959.2792395288125</v>
      </c>
      <c r="V54" s="19">
        <v>-7328.5641776807606</v>
      </c>
      <c r="W54" s="19">
        <v>-30051.713041634299</v>
      </c>
      <c r="X54" s="19">
        <v>-42131.42535579484</v>
      </c>
      <c r="Y54" s="19">
        <v>-100335.32583966386</v>
      </c>
      <c r="Z54" s="19">
        <v>-12811.985983518884</v>
      </c>
      <c r="AA54" s="19">
        <v>202222.34854998626</v>
      </c>
      <c r="AB54" s="19">
        <v>536546.03691359796</v>
      </c>
      <c r="AC54" s="19">
        <v>1934274.1953398958</v>
      </c>
      <c r="AD54" s="19">
        <v>149357.21962766163</v>
      </c>
      <c r="AE54" s="19">
        <v>-641911.29534879327</v>
      </c>
      <c r="AF54" s="19">
        <v>-2536279.0678742006</v>
      </c>
      <c r="AG54" s="19">
        <v>-1308076.175136175</v>
      </c>
      <c r="AH54" s="19">
        <v>-56911.748008811846</v>
      </c>
      <c r="AI54" s="19">
        <v>-361207.01656707376</v>
      </c>
      <c r="AJ54" s="19">
        <v>339664.99270717241</v>
      </c>
      <c r="AK54" s="19">
        <v>0</v>
      </c>
      <c r="AL54" s="19">
        <v>-301136.91309122182</v>
      </c>
      <c r="AM54" s="19">
        <v>751975.38025392592</v>
      </c>
      <c r="AN54" s="19">
        <v>1088480.5949373432</v>
      </c>
      <c r="AO54" s="19">
        <v>879738.22064927407</v>
      </c>
      <c r="AP54" s="19">
        <v>1191512.8831410743</v>
      </c>
      <c r="AQ54" s="19">
        <v>271796.93487814441</v>
      </c>
      <c r="AR54" s="19">
        <v>113374.12863851152</v>
      </c>
      <c r="AS54" s="19">
        <v>890876.27277447283</v>
      </c>
      <c r="AT54" s="19">
        <v>411195.652004214</v>
      </c>
      <c r="AU54" s="19">
        <v>1395598.9423222374</v>
      </c>
      <c r="AV54" s="19">
        <v>1247322.4050573688</v>
      </c>
      <c r="AW54" s="19">
        <v>1447024.5371894669</v>
      </c>
      <c r="AX54" s="19">
        <v>557452.1371101439</v>
      </c>
      <c r="AY54" s="19">
        <v>602666.97762777656</v>
      </c>
      <c r="AZ54" s="19">
        <v>67811.03976560384</v>
      </c>
      <c r="BA54" s="19">
        <v>-674244.86841110885</v>
      </c>
      <c r="BB54" s="155">
        <v>-687130.9787206389</v>
      </c>
      <c r="BC54" s="155">
        <v>-2075469.8159812652</v>
      </c>
      <c r="BD54" s="155">
        <v>-2135329.9764957018</v>
      </c>
      <c r="BE54" s="155">
        <v>-2544477.4188839421</v>
      </c>
      <c r="BF54" s="155">
        <v>-2749144.2106677704</v>
      </c>
      <c r="BG54" s="130">
        <v>-4470373.4408424385</v>
      </c>
      <c r="BH54" s="130">
        <v>-4409672.812050838</v>
      </c>
      <c r="BI54" s="130">
        <v>-3299073.1232301965</v>
      </c>
      <c r="BJ54" s="130">
        <v>-3483791.8288088404</v>
      </c>
      <c r="BK54" s="130">
        <v>-3386443.8336612694</v>
      </c>
      <c r="BL54" s="130">
        <v>-3272241.6978604719</v>
      </c>
      <c r="BM54" s="130">
        <v>12451204.827904601</v>
      </c>
      <c r="BN54" s="130">
        <v>-3272503.1238673106</v>
      </c>
      <c r="BO54" s="130">
        <v>-2618743.1304811202</v>
      </c>
      <c r="BP54" s="130">
        <v>-2018594.5572315454</v>
      </c>
      <c r="BQ54" s="130">
        <v>-1653156.0310807154</v>
      </c>
      <c r="BR54" s="130">
        <v>-2347485.6036025211</v>
      </c>
      <c r="BS54" s="130">
        <v>-2569872.1090772972</v>
      </c>
      <c r="BT54" s="130">
        <v>-3367619.7979619578</v>
      </c>
      <c r="BU54" s="130">
        <v>-3247798.8706446812</v>
      </c>
      <c r="BV54" s="130">
        <v>-3159277.0781177431</v>
      </c>
      <c r="BW54" s="130">
        <v>-3834912.5012439564</v>
      </c>
      <c r="BX54" s="130">
        <v>-3607789.2069257237</v>
      </c>
      <c r="BY54" s="130">
        <v>-6269025.2215776443</v>
      </c>
      <c r="BZ54" s="130">
        <v>-5038750.0655769408</v>
      </c>
      <c r="CA54" s="130">
        <v>-3156118.8785585165</v>
      </c>
      <c r="CB54" s="130">
        <v>-1434864.6957274675</v>
      </c>
      <c r="CC54" s="130">
        <v>-919728.29023053497</v>
      </c>
      <c r="CD54" s="130">
        <v>447917.03451087326</v>
      </c>
      <c r="CE54" s="130">
        <v>3404453.3416055217</v>
      </c>
      <c r="CF54" s="130">
        <v>4886568.844675988</v>
      </c>
      <c r="CG54" s="130">
        <v>4027041.0904620215</v>
      </c>
      <c r="CH54" s="130">
        <v>4303211.1752058417</v>
      </c>
      <c r="CI54" s="130">
        <v>6217935.5229689851</v>
      </c>
      <c r="CJ54" s="130">
        <v>4486999.8171897903</v>
      </c>
      <c r="CK54" s="130">
        <v>4265834.875460431</v>
      </c>
      <c r="CL54" s="130">
        <v>4380319.7919888347</v>
      </c>
      <c r="CM54" s="130">
        <v>7546588.5414073467</v>
      </c>
      <c r="CN54" s="130">
        <v>7108389.2987037748</v>
      </c>
      <c r="CO54" s="130">
        <v>4265834.875460431</v>
      </c>
      <c r="CP54" s="130">
        <v>9352427.7921167389</v>
      </c>
      <c r="CQ54" s="130">
        <v>8695423.6565074474</v>
      </c>
      <c r="CR54" s="130">
        <v>11380538.688641526</v>
      </c>
    </row>
    <row r="55" spans="1:96" s="5" customFormat="1" ht="7.5" customHeight="1" x14ac:dyDescent="0.35">
      <c r="A55" s="36"/>
      <c r="B55" s="44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45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</row>
    <row r="56" spans="1:96" s="5" customFormat="1" x14ac:dyDescent="0.35">
      <c r="A56" s="39"/>
      <c r="B56" s="43"/>
      <c r="C56" s="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11"/>
      <c r="AH56" s="18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1"/>
      <c r="AU56" s="11"/>
      <c r="AV56" s="11"/>
      <c r="AW56" s="11"/>
      <c r="AX56" s="11"/>
      <c r="BB56" s="137"/>
      <c r="BC56" s="137"/>
      <c r="BX56" s="257"/>
      <c r="CD56" s="257"/>
      <c r="CF56" s="257"/>
      <c r="CG56" s="257"/>
      <c r="CH56" s="257"/>
      <c r="CI56" s="257"/>
      <c r="CJ56" s="257"/>
      <c r="CK56" s="257"/>
      <c r="CL56" s="257"/>
      <c r="CM56" s="257"/>
      <c r="CN56" s="257"/>
      <c r="CO56" s="257"/>
      <c r="CP56" s="257" t="s">
        <v>118</v>
      </c>
      <c r="CQ56" s="257"/>
      <c r="CR56" s="257" t="s">
        <v>118</v>
      </c>
    </row>
    <row r="57" spans="1:96" s="5" customFormat="1" x14ac:dyDescent="0.35">
      <c r="A57" s="39"/>
      <c r="B57" s="43"/>
      <c r="C57" s="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11"/>
      <c r="AH57" s="18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1"/>
      <c r="AU57" s="11"/>
      <c r="AV57" s="11"/>
      <c r="AW57" s="11"/>
      <c r="AX57" s="11"/>
      <c r="BX57" s="257"/>
      <c r="CD57" s="257"/>
      <c r="CF57" s="257"/>
      <c r="CG57" s="257"/>
      <c r="CH57" s="257"/>
      <c r="CI57" s="257"/>
      <c r="CJ57" s="257"/>
      <c r="CK57" s="257"/>
      <c r="CL57" s="257"/>
      <c r="CM57" s="257"/>
      <c r="CN57" s="257"/>
      <c r="CO57" s="257"/>
      <c r="CP57" s="257" t="s">
        <v>107</v>
      </c>
      <c r="CQ57" s="257"/>
      <c r="CR57" s="257" t="s">
        <v>107</v>
      </c>
    </row>
    <row r="58" spans="1:96" s="5" customFormat="1" x14ac:dyDescent="0.35">
      <c r="A58" s="39"/>
      <c r="B58" s="43"/>
      <c r="C58" s="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11"/>
      <c r="AH58" s="18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1"/>
      <c r="AU58" s="11"/>
      <c r="AV58" s="11"/>
      <c r="AW58" s="11"/>
      <c r="AX58" s="11"/>
      <c r="BX58" s="257"/>
      <c r="CD58" s="257"/>
      <c r="CF58" s="257"/>
      <c r="CG58" s="257"/>
      <c r="CH58" s="257"/>
      <c r="CI58" s="257"/>
      <c r="CJ58" s="257"/>
      <c r="CK58" s="257"/>
      <c r="CL58" s="257"/>
      <c r="CM58" s="257"/>
      <c r="CN58" s="257"/>
      <c r="CO58" s="257"/>
      <c r="CP58" s="257" t="s">
        <v>108</v>
      </c>
      <c r="CQ58" s="257"/>
      <c r="CR58" s="257" t="s">
        <v>108</v>
      </c>
    </row>
    <row r="59" spans="1:96" s="5" customFormat="1" x14ac:dyDescent="0.35">
      <c r="A59" s="39"/>
      <c r="B59" s="43"/>
      <c r="C59" s="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11"/>
      <c r="AI59" s="140"/>
      <c r="AJ59" s="140"/>
      <c r="AK59" s="140"/>
      <c r="AL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BX59" s="257"/>
      <c r="CD59" s="257"/>
      <c r="CF59" s="257"/>
      <c r="CG59" s="257"/>
      <c r="CH59" s="257"/>
      <c r="CI59" s="257"/>
      <c r="CJ59" s="257"/>
      <c r="CK59" s="257"/>
      <c r="CL59" s="257"/>
      <c r="CM59" s="257"/>
      <c r="CN59" s="257"/>
      <c r="CO59" s="257"/>
      <c r="CP59" s="257" t="s">
        <v>109</v>
      </c>
      <c r="CQ59" s="257"/>
      <c r="CR59" s="257" t="s">
        <v>109</v>
      </c>
    </row>
    <row r="60" spans="1:96" s="5" customFormat="1" x14ac:dyDescent="0.35">
      <c r="A60" s="39"/>
      <c r="B60" s="43"/>
      <c r="C60" s="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11"/>
      <c r="AH60" s="18"/>
      <c r="AI60" s="137"/>
      <c r="AJ60" s="137"/>
      <c r="AK60" s="137"/>
      <c r="AL60" s="137"/>
      <c r="AM60" s="137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BX60" s="257"/>
      <c r="CD60" s="257"/>
      <c r="CF60" s="257"/>
      <c r="CG60" s="257"/>
      <c r="CH60" s="257"/>
      <c r="CI60" s="257"/>
      <c r="CJ60" s="257"/>
      <c r="CK60" s="257"/>
      <c r="CL60" s="257"/>
      <c r="CM60" s="257"/>
      <c r="CN60" s="257"/>
      <c r="CO60" s="257"/>
      <c r="CP60" s="257" t="s">
        <v>110</v>
      </c>
      <c r="CQ60" s="257"/>
      <c r="CR60" s="257" t="s">
        <v>110</v>
      </c>
    </row>
    <row r="61" spans="1:96" s="5" customFormat="1" x14ac:dyDescent="0.35">
      <c r="A61" s="39"/>
      <c r="B61" s="43"/>
      <c r="C61" s="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H61" s="140"/>
      <c r="AI61" s="140"/>
      <c r="AJ61" s="140"/>
      <c r="AK61" s="140"/>
      <c r="AL61" s="140"/>
      <c r="AM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BX61" s="257"/>
      <c r="CD61" s="257"/>
      <c r="CF61" s="257"/>
      <c r="CG61" s="257"/>
      <c r="CH61" s="257"/>
      <c r="CI61" s="257"/>
      <c r="CJ61" s="257"/>
      <c r="CK61" s="257"/>
      <c r="CL61" s="257"/>
      <c r="CM61" s="257"/>
      <c r="CN61" s="257"/>
      <c r="CO61" s="257"/>
      <c r="CP61" s="257" t="s">
        <v>111</v>
      </c>
      <c r="CQ61" s="257"/>
      <c r="CR61" s="257" t="s">
        <v>111</v>
      </c>
    </row>
    <row r="62" spans="1:96" s="5" customFormat="1" x14ac:dyDescent="0.35">
      <c r="A62" s="39"/>
      <c r="B62" s="43"/>
      <c r="C62" s="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11"/>
      <c r="AH62" s="18"/>
      <c r="AI62" s="137"/>
      <c r="AJ62" s="137"/>
      <c r="AK62" s="137"/>
      <c r="AL62" s="137"/>
      <c r="AM62" s="137"/>
      <c r="AN62" s="137"/>
      <c r="AP62" s="140"/>
      <c r="AQ62" s="140"/>
      <c r="AR62" s="140"/>
      <c r="AS62" s="140"/>
      <c r="AU62" s="140"/>
      <c r="AV62" s="140"/>
      <c r="AW62" s="140"/>
      <c r="AX62" s="140"/>
      <c r="AY62" s="140"/>
      <c r="BX62" s="257"/>
      <c r="CD62" s="257"/>
      <c r="CF62" s="257"/>
      <c r="CG62" s="257"/>
      <c r="CH62" s="257"/>
      <c r="CI62" s="257"/>
      <c r="CJ62" s="257"/>
      <c r="CK62" s="257"/>
      <c r="CL62" s="257"/>
      <c r="CM62" s="257"/>
      <c r="CN62" s="257"/>
      <c r="CO62" s="257"/>
      <c r="CP62" s="257" t="s">
        <v>114</v>
      </c>
      <c r="CQ62" s="257"/>
      <c r="CR62" s="257" t="s">
        <v>114</v>
      </c>
    </row>
    <row r="63" spans="1:96" s="5" customFormat="1" x14ac:dyDescent="0.35">
      <c r="A63" s="39"/>
      <c r="B63" s="43"/>
      <c r="C63" s="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11"/>
      <c r="AH63" s="11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1"/>
      <c r="AU63" s="11"/>
      <c r="AV63" s="11"/>
      <c r="AW63" s="11"/>
      <c r="AX63" s="11"/>
      <c r="BX63" s="257"/>
      <c r="CD63" s="257"/>
      <c r="CF63" s="257"/>
      <c r="CG63" s="257"/>
      <c r="CH63" s="257"/>
      <c r="CI63" s="257"/>
      <c r="CJ63" s="257"/>
      <c r="CK63" s="257"/>
      <c r="CL63" s="257"/>
      <c r="CM63" s="257"/>
      <c r="CN63" s="257"/>
      <c r="CO63" s="257"/>
      <c r="CP63" s="257" t="s">
        <v>112</v>
      </c>
      <c r="CQ63" s="257"/>
      <c r="CR63" s="257" t="s">
        <v>112</v>
      </c>
    </row>
    <row r="64" spans="1:96" s="5" customFormat="1" x14ac:dyDescent="0.35">
      <c r="A64" s="39"/>
      <c r="B64" s="43"/>
      <c r="C64" s="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4"/>
      <c r="Q64" s="4"/>
      <c r="R64" s="4"/>
      <c r="S64" s="4"/>
      <c r="BE64" s="225"/>
    </row>
    <row r="65" spans="1:96" s="5" customFormat="1" ht="21" x14ac:dyDescent="0.35">
      <c r="A65" s="39"/>
      <c r="B65" s="218"/>
      <c r="C65" s="2"/>
      <c r="D65" s="12"/>
      <c r="E65" s="12"/>
      <c r="F65" s="12"/>
      <c r="G65" s="12"/>
      <c r="H65" s="12"/>
      <c r="I65" s="12"/>
      <c r="J65" s="12"/>
      <c r="K65" s="12"/>
      <c r="L65" s="9"/>
      <c r="M65" s="9"/>
      <c r="N65" s="9"/>
      <c r="O65" s="9"/>
      <c r="P65" s="8"/>
      <c r="Q65" s="8"/>
      <c r="R65" s="8"/>
      <c r="S65" s="8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1"/>
      <c r="BC65" s="221"/>
      <c r="BD65" s="221"/>
      <c r="BE65" s="225"/>
      <c r="BO65" s="76"/>
    </row>
    <row r="66" spans="1:96" s="208" customFormat="1" ht="21" x14ac:dyDescent="0.3">
      <c r="A66" s="204"/>
      <c r="B66" s="205" t="s">
        <v>117</v>
      </c>
      <c r="C66" s="206"/>
      <c r="D66" s="207">
        <v>13212666.6665191</v>
      </c>
      <c r="E66" s="207">
        <v>16665745.886324901</v>
      </c>
      <c r="F66" s="207">
        <v>19924680.966010801</v>
      </c>
      <c r="G66" s="207">
        <v>23953800.140815299</v>
      </c>
      <c r="H66" s="207">
        <v>29141591.313150302</v>
      </c>
      <c r="I66" s="207">
        <v>32393861.842262331</v>
      </c>
      <c r="J66" s="207">
        <v>35946985.039902776</v>
      </c>
      <c r="K66" s="207">
        <v>37741618.6881385</v>
      </c>
      <c r="L66" s="219">
        <v>38461785.405030318</v>
      </c>
      <c r="M66" s="219">
        <v>42215029.9167789</v>
      </c>
      <c r="N66" s="219">
        <v>45409054.801007405</v>
      </c>
      <c r="O66" s="219">
        <v>48428963.170132108</v>
      </c>
      <c r="P66" s="219">
        <v>52897338.900012307</v>
      </c>
      <c r="Q66" s="219">
        <v>55959468.645662501</v>
      </c>
      <c r="R66" s="219">
        <v>60391763.165277995</v>
      </c>
      <c r="S66" s="219">
        <v>64319265.8650565</v>
      </c>
      <c r="T66" s="147">
        <v>68467939.844195783</v>
      </c>
      <c r="U66" s="147">
        <v>71409593.445643902</v>
      </c>
      <c r="V66" s="147">
        <v>75261359.3581976</v>
      </c>
      <c r="W66" s="147">
        <v>78611059.576050311</v>
      </c>
      <c r="X66" s="147">
        <v>81577533.47573261</v>
      </c>
      <c r="Y66" s="147">
        <v>84272842.940824002</v>
      </c>
      <c r="Z66" s="147">
        <v>86307113.909239292</v>
      </c>
      <c r="AA66" s="147">
        <v>87882428.068176597</v>
      </c>
      <c r="AB66" s="147">
        <v>90159479.205960184</v>
      </c>
      <c r="AC66" s="147">
        <v>92301024.114869297</v>
      </c>
      <c r="AD66" s="147">
        <v>93602180.312933698</v>
      </c>
      <c r="AE66" s="147">
        <v>93965929.786905497</v>
      </c>
      <c r="AF66" s="147">
        <v>93867121.297655597</v>
      </c>
      <c r="AG66" s="147">
        <v>93026337.320951477</v>
      </c>
      <c r="AH66" s="147">
        <v>92608780.323187202</v>
      </c>
      <c r="AI66" s="147">
        <v>93611349.663507402</v>
      </c>
      <c r="AJ66" s="147">
        <v>96138477.277419999</v>
      </c>
      <c r="AK66" s="147">
        <v>98576020.085974097</v>
      </c>
      <c r="AL66" s="147">
        <v>101896566.2256414</v>
      </c>
      <c r="AM66" s="147">
        <v>106315587.0501433</v>
      </c>
      <c r="AN66" s="147">
        <v>110777866.8791362</v>
      </c>
      <c r="AO66" s="147">
        <v>115024964.7311943</v>
      </c>
      <c r="AP66" s="147">
        <v>118190972.98973951</v>
      </c>
      <c r="AQ66" s="147">
        <v>119696268.85065308</v>
      </c>
      <c r="AR66" s="147">
        <v>121509298.51400781</v>
      </c>
      <c r="AS66" s="147">
        <v>123336281.6861787</v>
      </c>
      <c r="AT66" s="147">
        <v>125452643.454492</v>
      </c>
      <c r="AU66" s="147">
        <v>127626655.5832527</v>
      </c>
      <c r="AV66" s="147">
        <v>129973394.0432338</v>
      </c>
      <c r="AW66" s="147">
        <v>131652436.8247925</v>
      </c>
      <c r="AX66" s="147">
        <v>133481643.8235016</v>
      </c>
      <c r="AY66" s="147">
        <v>135393011.85134187</v>
      </c>
      <c r="AZ66" s="147">
        <v>137309192.01246399</v>
      </c>
      <c r="BA66" s="147">
        <v>139904370.02876303</v>
      </c>
      <c r="BB66" s="147">
        <v>142544743.840087</v>
      </c>
      <c r="BC66" s="147">
        <v>144949741.11458099</v>
      </c>
      <c r="BD66" s="147">
        <v>147951290.03592899</v>
      </c>
      <c r="BE66" s="229">
        <v>151190197.85096499</v>
      </c>
      <c r="BF66" s="229">
        <v>153821309.357348</v>
      </c>
      <c r="BG66" s="229">
        <v>156413406.37535799</v>
      </c>
      <c r="BH66" s="229">
        <v>158622902.851973</v>
      </c>
      <c r="BI66" s="229">
        <v>161431682.38244602</v>
      </c>
      <c r="BJ66" s="229">
        <v>163478126.93853199</v>
      </c>
      <c r="BK66" s="229">
        <v>166101670.46154201</v>
      </c>
      <c r="BL66" s="229">
        <v>168764687.91665101</v>
      </c>
      <c r="BM66" s="229">
        <v>170306552.78127098</v>
      </c>
      <c r="BN66" s="229">
        <v>172931568.02113402</v>
      </c>
      <c r="BO66" s="229">
        <v>175872727.13736701</v>
      </c>
      <c r="BP66" s="229">
        <v>179314910.106058</v>
      </c>
      <c r="BQ66" s="229">
        <v>182754155.52993098</v>
      </c>
      <c r="BR66" s="229">
        <v>185929909.40940002</v>
      </c>
      <c r="BS66" s="229">
        <v>187407401.11826903</v>
      </c>
      <c r="BT66" s="229">
        <v>189434867.40996602</v>
      </c>
      <c r="BU66" s="229">
        <v>190949055.95326698</v>
      </c>
      <c r="BV66" s="229">
        <v>192431734.394986</v>
      </c>
      <c r="BW66" s="229">
        <v>194848452.91425499</v>
      </c>
      <c r="BX66" s="229">
        <v>195531722.45080402</v>
      </c>
      <c r="BY66" s="229">
        <v>198104264.50904</v>
      </c>
      <c r="BZ66" s="229">
        <v>195576603.82631102</v>
      </c>
      <c r="CA66" s="229">
        <v>195558306.42028096</v>
      </c>
      <c r="CB66" s="229">
        <v>201257745.10728601</v>
      </c>
      <c r="CC66" s="229">
        <v>206419830.33402097</v>
      </c>
      <c r="CD66" s="229">
        <v>217422069.46055499</v>
      </c>
      <c r="CE66" s="229">
        <v>229160910.79703003</v>
      </c>
      <c r="CF66" s="229">
        <v>239561981.37910998</v>
      </c>
      <c r="CG66" s="229">
        <v>247183375.19927502</v>
      </c>
      <c r="CH66" s="229">
        <v>253808385.13166198</v>
      </c>
      <c r="CI66" s="229">
        <v>259351174.499697</v>
      </c>
      <c r="CJ66" s="229">
        <v>263842660.89958802</v>
      </c>
      <c r="CK66" s="229">
        <v>270197557.84851801</v>
      </c>
      <c r="CL66" s="229">
        <v>275417962.25479299</v>
      </c>
      <c r="CM66" s="229">
        <v>279026715.63055295</v>
      </c>
      <c r="CN66" s="229">
        <v>281870320.62809396</v>
      </c>
      <c r="CO66" s="229">
        <v>287535403.90239793</v>
      </c>
      <c r="CP66" s="229">
        <v>293229113.50189</v>
      </c>
      <c r="CQ66" s="229">
        <v>299473743.62989497</v>
      </c>
      <c r="CR66" s="229">
        <v>311630878.49862504</v>
      </c>
    </row>
    <row r="67" spans="1:96" s="208" customFormat="1" ht="21" x14ac:dyDescent="0.3">
      <c r="A67" s="204"/>
      <c r="B67" s="209" t="s">
        <v>116</v>
      </c>
      <c r="C67" s="210"/>
      <c r="D67" s="211">
        <v>374.87</v>
      </c>
      <c r="E67" s="211">
        <v>382.33</v>
      </c>
      <c r="F67" s="211">
        <v>431.04</v>
      </c>
      <c r="G67" s="211">
        <v>404.09</v>
      </c>
      <c r="H67" s="211">
        <v>407.13</v>
      </c>
      <c r="I67" s="211">
        <v>424.97</v>
      </c>
      <c r="J67" s="211">
        <v>439.81</v>
      </c>
      <c r="K67" s="211">
        <v>473.77</v>
      </c>
      <c r="L67" s="211">
        <v>527.70000000000005</v>
      </c>
      <c r="M67" s="211">
        <v>572.67999999999995</v>
      </c>
      <c r="N67" s="211">
        <v>656.2</v>
      </c>
      <c r="O67" s="211">
        <v>712.38</v>
      </c>
      <c r="P67" s="212">
        <v>599.41999999999996</v>
      </c>
      <c r="Q67" s="212">
        <v>636.59</v>
      </c>
      <c r="R67" s="212">
        <v>559.83000000000004</v>
      </c>
      <c r="S67" s="212">
        <v>578.91999999999996</v>
      </c>
      <c r="T67" s="212">
        <v>514.21</v>
      </c>
      <c r="U67" s="212">
        <v>527.70000000000005</v>
      </c>
      <c r="V67" s="212">
        <v>547.30999999999995</v>
      </c>
      <c r="W67" s="212">
        <v>538.22</v>
      </c>
      <c r="X67" s="212">
        <v>534.42999999999995</v>
      </c>
      <c r="Y67" s="212">
        <v>539.37</v>
      </c>
      <c r="Z67" s="212">
        <v>527.46</v>
      </c>
      <c r="AA67" s="212">
        <v>511.72</v>
      </c>
      <c r="AB67" s="212">
        <v>495.82</v>
      </c>
      <c r="AC67" s="212">
        <v>439.09</v>
      </c>
      <c r="AD67" s="212">
        <v>520.14</v>
      </c>
      <c r="AE67" s="212">
        <v>552.47</v>
      </c>
      <c r="AF67" s="212">
        <v>629.11</v>
      </c>
      <c r="AG67" s="212">
        <v>582.1</v>
      </c>
      <c r="AH67" s="212">
        <v>529.07000000000005</v>
      </c>
      <c r="AI67" s="212">
        <v>546.07000000000005</v>
      </c>
      <c r="AJ67" s="213">
        <v>506.43</v>
      </c>
      <c r="AK67" s="212">
        <v>526.29</v>
      </c>
      <c r="AL67" s="212">
        <v>543.09</v>
      </c>
      <c r="AM67" s="212">
        <v>485.23</v>
      </c>
      <c r="AN67" s="212">
        <v>468.37</v>
      </c>
      <c r="AO67" s="212">
        <v>482.08</v>
      </c>
      <c r="AP67" s="212">
        <v>471.13</v>
      </c>
      <c r="AQ67" s="212">
        <v>515.14</v>
      </c>
      <c r="AR67" s="212">
        <v>521.46</v>
      </c>
      <c r="AS67" s="212">
        <v>489.76</v>
      </c>
      <c r="AT67" s="212">
        <v>509.73</v>
      </c>
      <c r="AU67" s="212">
        <v>470.48</v>
      </c>
      <c r="AV67" s="212">
        <v>478.6</v>
      </c>
      <c r="AW67" s="212">
        <v>472.54</v>
      </c>
      <c r="AX67" s="212">
        <v>503.86</v>
      </c>
      <c r="AY67" s="212">
        <v>502.97</v>
      </c>
      <c r="AZ67" s="212">
        <v>523.76</v>
      </c>
      <c r="BA67" s="212">
        <v>550.53</v>
      </c>
      <c r="BB67" s="212">
        <v>550.6</v>
      </c>
      <c r="BC67" s="212">
        <v>601.66</v>
      </c>
      <c r="BD67" s="212">
        <v>607.38</v>
      </c>
      <c r="BE67" s="212">
        <v>626.87</v>
      </c>
      <c r="BF67" s="212">
        <v>634.58000000000004</v>
      </c>
      <c r="BG67" s="212">
        <v>704.68</v>
      </c>
      <c r="BH67" s="212">
        <v>707.34</v>
      </c>
      <c r="BI67" s="212">
        <v>675.1</v>
      </c>
      <c r="BJ67" s="212">
        <v>661.49</v>
      </c>
      <c r="BK67" s="212">
        <v>659.08</v>
      </c>
      <c r="BL67" s="212">
        <v>667.29</v>
      </c>
      <c r="BM67" s="212">
        <v>662.66</v>
      </c>
      <c r="BN67" s="212">
        <v>663.21</v>
      </c>
      <c r="BO67" s="212">
        <v>636.85</v>
      </c>
      <c r="BP67" s="212">
        <v>615.22</v>
      </c>
      <c r="BQ67" s="212">
        <v>605.26</v>
      </c>
      <c r="BR67" s="212">
        <v>647.95000000000005</v>
      </c>
      <c r="BS67" s="212">
        <v>661.5</v>
      </c>
      <c r="BT67" s="212">
        <v>695.69</v>
      </c>
      <c r="BU67" s="290">
        <v>681.09</v>
      </c>
      <c r="BV67" s="290">
        <v>679.86</v>
      </c>
      <c r="BW67" s="290">
        <v>725.68</v>
      </c>
      <c r="BX67" s="290">
        <v>744.62</v>
      </c>
      <c r="BY67" s="290">
        <v>846.3</v>
      </c>
      <c r="BZ67" s="290">
        <v>816.36</v>
      </c>
      <c r="CA67" s="290">
        <v>784.46</v>
      </c>
      <c r="CB67" s="290">
        <v>711.24</v>
      </c>
      <c r="CC67" s="290">
        <v>732.11</v>
      </c>
      <c r="CD67" s="290">
        <v>735.28</v>
      </c>
      <c r="CE67" s="290">
        <v>803.59</v>
      </c>
      <c r="CF67" s="290">
        <v>850.25</v>
      </c>
      <c r="CG67" s="290">
        <v>787.16</v>
      </c>
      <c r="CH67" s="290">
        <v>919.97</v>
      </c>
      <c r="CI67" s="290">
        <v>966</v>
      </c>
      <c r="CJ67" s="290">
        <v>859.51</v>
      </c>
      <c r="CK67" s="290">
        <v>789.32</v>
      </c>
      <c r="CL67" s="290">
        <v>802.68</v>
      </c>
      <c r="CM67" s="290">
        <v>906.84</v>
      </c>
      <c r="CN67" s="212">
        <v>884.59</v>
      </c>
      <c r="CO67" s="290">
        <v>982.38</v>
      </c>
      <c r="CP67" s="290">
        <v>951.02</v>
      </c>
      <c r="CQ67" s="290">
        <v>896.25</v>
      </c>
      <c r="CR67" s="290">
        <v>992.12</v>
      </c>
    </row>
    <row r="68" spans="1:96" s="5" customFormat="1" x14ac:dyDescent="0.35">
      <c r="A68" s="39"/>
      <c r="B68" s="43"/>
      <c r="C68" s="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16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225"/>
    </row>
    <row r="69" spans="1:96" s="5" customFormat="1" x14ac:dyDescent="0.35">
      <c r="A69" s="39"/>
      <c r="B69" s="43"/>
      <c r="C69" s="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16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  <c r="BN69" s="287"/>
      <c r="BO69" s="287"/>
      <c r="BP69" s="287"/>
      <c r="BQ69" s="287"/>
      <c r="BR69" s="287"/>
      <c r="BS69" s="287"/>
      <c r="BT69" s="287"/>
    </row>
    <row r="70" spans="1:96" s="5" customFormat="1" x14ac:dyDescent="0.35">
      <c r="A70" s="39"/>
      <c r="B70" s="43"/>
      <c r="C70" s="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16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288"/>
      <c r="BA70" s="288"/>
      <c r="BB70" s="288"/>
      <c r="BC70" s="288"/>
      <c r="BD70" s="288"/>
      <c r="BE70" s="288"/>
      <c r="BF70" s="288"/>
      <c r="BG70" s="288"/>
      <c r="BH70" s="288"/>
      <c r="BI70" s="288"/>
      <c r="BJ70" s="288"/>
      <c r="BK70" s="288"/>
      <c r="BL70" s="288"/>
      <c r="BM70" s="288"/>
      <c r="BN70" s="288"/>
      <c r="BO70" s="288"/>
      <c r="BP70" s="288"/>
      <c r="BQ70" s="288"/>
      <c r="BR70" s="288"/>
      <c r="BS70" s="288"/>
      <c r="BT70" s="288"/>
      <c r="CN70" s="12"/>
    </row>
    <row r="71" spans="1:96" s="5" customFormat="1" x14ac:dyDescent="0.35">
      <c r="A71" s="1"/>
      <c r="B71" s="43"/>
      <c r="C71" s="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16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225"/>
    </row>
    <row r="72" spans="1:96" s="5" customFormat="1" ht="21" x14ac:dyDescent="0.4">
      <c r="A72" s="47" t="s">
        <v>0</v>
      </c>
      <c r="B72" s="43"/>
      <c r="C72" s="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16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225"/>
      <c r="BX72" s="5" t="s">
        <v>119</v>
      </c>
    </row>
    <row r="73" spans="1:96" s="5" customFormat="1" ht="21" x14ac:dyDescent="0.4">
      <c r="A73" s="48" t="s">
        <v>31</v>
      </c>
      <c r="B73" s="43"/>
      <c r="C73" s="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16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225"/>
    </row>
    <row r="74" spans="1:96" s="5" customFormat="1" x14ac:dyDescent="0.35">
      <c r="A74" s="39"/>
      <c r="B74" s="43"/>
      <c r="C74" s="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16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225"/>
    </row>
    <row r="75" spans="1:96" s="11" customFormat="1" ht="21" x14ac:dyDescent="0.35">
      <c r="A75" s="30"/>
      <c r="B75" s="30"/>
      <c r="C75" s="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225"/>
      <c r="BL75" s="253"/>
      <c r="BP75" s="253"/>
      <c r="BQ75" s="253"/>
      <c r="BR75" s="253"/>
      <c r="BS75" s="253"/>
      <c r="BT75" s="253"/>
    </row>
    <row r="76" spans="1:96" s="270" customFormat="1" ht="23.4" x14ac:dyDescent="0.45">
      <c r="A76" s="263"/>
      <c r="B76" s="263"/>
      <c r="C76" s="264"/>
      <c r="D76" s="265">
        <v>1991</v>
      </c>
      <c r="E76" s="266">
        <v>1992</v>
      </c>
      <c r="F76" s="266">
        <v>1993</v>
      </c>
      <c r="G76" s="266">
        <v>1994</v>
      </c>
      <c r="H76" s="266">
        <v>1995</v>
      </c>
      <c r="I76" s="266">
        <v>1996</v>
      </c>
      <c r="J76" s="266">
        <v>1997</v>
      </c>
      <c r="K76" s="266">
        <v>1998</v>
      </c>
      <c r="L76" s="266">
        <v>1999</v>
      </c>
      <c r="M76" s="266">
        <v>2000</v>
      </c>
      <c r="N76" s="266">
        <v>2001</v>
      </c>
      <c r="O76" s="266">
        <v>2002</v>
      </c>
      <c r="P76" s="266">
        <v>2003</v>
      </c>
      <c r="Q76" s="267">
        <v>38139</v>
      </c>
      <c r="R76" s="266">
        <v>2004</v>
      </c>
      <c r="S76" s="267">
        <v>38504</v>
      </c>
      <c r="T76" s="266">
        <v>2005</v>
      </c>
      <c r="U76" s="267">
        <v>38777</v>
      </c>
      <c r="V76" s="267">
        <v>38869</v>
      </c>
      <c r="W76" s="267">
        <v>38961</v>
      </c>
      <c r="X76" s="266">
        <v>2006</v>
      </c>
      <c r="Y76" s="267">
        <v>39142</v>
      </c>
      <c r="Z76" s="267">
        <v>39234</v>
      </c>
      <c r="AA76" s="267">
        <v>39326</v>
      </c>
      <c r="AB76" s="266">
        <v>2007</v>
      </c>
      <c r="AC76" s="267">
        <v>39508</v>
      </c>
      <c r="AD76" s="267">
        <v>39600</v>
      </c>
      <c r="AE76" s="267">
        <v>39692</v>
      </c>
      <c r="AF76" s="266">
        <v>2008</v>
      </c>
      <c r="AG76" s="267">
        <v>39873</v>
      </c>
      <c r="AH76" s="267">
        <v>39965</v>
      </c>
      <c r="AI76" s="267">
        <v>40057</v>
      </c>
      <c r="AJ76" s="266">
        <v>2009</v>
      </c>
      <c r="AK76" s="267">
        <v>40238</v>
      </c>
      <c r="AL76" s="267">
        <v>40330</v>
      </c>
      <c r="AM76" s="267">
        <v>40422</v>
      </c>
      <c r="AN76" s="266">
        <v>2010</v>
      </c>
      <c r="AO76" s="267">
        <v>40603</v>
      </c>
      <c r="AP76" s="267">
        <v>40695</v>
      </c>
      <c r="AQ76" s="267">
        <v>40787</v>
      </c>
      <c r="AR76" s="265">
        <v>2011</v>
      </c>
      <c r="AS76" s="260">
        <v>40969</v>
      </c>
      <c r="AT76" s="260">
        <v>41061</v>
      </c>
      <c r="AU76" s="260">
        <v>41153</v>
      </c>
      <c r="AV76" s="265">
        <v>2012</v>
      </c>
      <c r="AW76" s="260">
        <v>41334</v>
      </c>
      <c r="AX76" s="260">
        <v>41426</v>
      </c>
      <c r="AY76" s="268" t="s">
        <v>113</v>
      </c>
      <c r="AZ76" s="258">
        <v>2013</v>
      </c>
      <c r="BA76" s="260">
        <v>41699</v>
      </c>
      <c r="BB76" s="260">
        <v>41791</v>
      </c>
      <c r="BC76" s="260">
        <v>41883</v>
      </c>
      <c r="BD76" s="258">
        <v>2014</v>
      </c>
      <c r="BE76" s="269">
        <f>+BE4</f>
        <v>42064</v>
      </c>
      <c r="BF76" s="269">
        <f>+BF4</f>
        <v>42156</v>
      </c>
      <c r="BG76" s="269">
        <f>+BG4</f>
        <v>42248</v>
      </c>
      <c r="BH76" s="258">
        <f>+BH4</f>
        <v>2015</v>
      </c>
      <c r="BI76" s="259">
        <v>42430</v>
      </c>
      <c r="BJ76" s="259">
        <v>42522</v>
      </c>
      <c r="BK76" s="259">
        <v>42614</v>
      </c>
      <c r="BL76" s="258">
        <v>2016</v>
      </c>
      <c r="BM76" s="261">
        <v>42795</v>
      </c>
      <c r="BN76" s="261">
        <v>42887</v>
      </c>
      <c r="BO76" s="261">
        <v>42979</v>
      </c>
      <c r="BP76" s="258">
        <v>2017</v>
      </c>
      <c r="BQ76" s="261">
        <v>43160</v>
      </c>
      <c r="BR76" s="261">
        <v>43252</v>
      </c>
      <c r="BS76" s="261">
        <v>43344</v>
      </c>
      <c r="BT76" s="258">
        <v>2018</v>
      </c>
      <c r="BU76" s="261">
        <v>43525</v>
      </c>
      <c r="BV76" s="261">
        <v>43617</v>
      </c>
      <c r="BW76" s="261">
        <v>43709</v>
      </c>
      <c r="BX76" s="258">
        <v>2019</v>
      </c>
      <c r="BY76" s="261">
        <v>43891</v>
      </c>
      <c r="BZ76" s="261">
        <v>43983</v>
      </c>
      <c r="CA76" s="261">
        <v>44075</v>
      </c>
      <c r="CB76" s="258">
        <v>2020</v>
      </c>
      <c r="CC76" s="259">
        <v>44256</v>
      </c>
      <c r="CD76" s="259">
        <v>44348</v>
      </c>
      <c r="CE76" s="259">
        <v>44440</v>
      </c>
      <c r="CF76" s="258">
        <v>2021</v>
      </c>
      <c r="CG76" s="259">
        <v>44621</v>
      </c>
      <c r="CH76" s="259">
        <v>44713</v>
      </c>
      <c r="CI76" s="259">
        <v>44805</v>
      </c>
      <c r="CJ76" s="258">
        <v>2022</v>
      </c>
      <c r="CK76" s="259">
        <v>44986</v>
      </c>
      <c r="CL76" s="259">
        <v>45078</v>
      </c>
      <c r="CM76" s="259">
        <v>45170</v>
      </c>
      <c r="CN76" s="258">
        <v>2023</v>
      </c>
      <c r="CO76" s="259">
        <v>45352</v>
      </c>
      <c r="CP76" s="259">
        <v>45444</v>
      </c>
      <c r="CQ76" s="259">
        <v>45536</v>
      </c>
      <c r="CR76" s="259">
        <v>45627</v>
      </c>
    </row>
    <row r="77" spans="1:96" s="11" customFormat="1" x14ac:dyDescent="0.35">
      <c r="A77" s="50"/>
      <c r="B77" s="50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8"/>
      <c r="Q77" s="8"/>
      <c r="R77" s="15"/>
      <c r="S77" s="8"/>
      <c r="T77" s="15"/>
      <c r="U77" s="8"/>
      <c r="V77" s="8"/>
      <c r="W77" s="8"/>
      <c r="X77" s="15"/>
      <c r="Y77" s="8"/>
      <c r="Z77" s="8"/>
      <c r="AA77" s="8"/>
      <c r="AB77" s="15"/>
      <c r="AC77" s="8"/>
      <c r="AD77" s="8"/>
      <c r="AE77" s="8"/>
      <c r="AF77" s="15"/>
      <c r="AG77" s="8"/>
      <c r="AH77" s="8"/>
      <c r="AI77" s="8"/>
      <c r="AJ77" s="15"/>
      <c r="AK77" s="8"/>
      <c r="AL77" s="8"/>
      <c r="AM77" s="8"/>
      <c r="AN77" s="15"/>
      <c r="AO77" s="8"/>
      <c r="AP77" s="8"/>
      <c r="AQ77" s="8"/>
      <c r="AR77" s="15"/>
      <c r="AS77" s="15"/>
      <c r="AT77" s="15"/>
      <c r="AU77" s="15"/>
      <c r="AV77" s="15"/>
      <c r="AW77" s="15"/>
      <c r="AX77" s="15"/>
      <c r="AY77" s="15"/>
      <c r="AZ77" s="15"/>
      <c r="BA77" s="8"/>
      <c r="BB77" s="15"/>
      <c r="BC77" s="15"/>
      <c r="BD77" s="15"/>
      <c r="BE77" s="30"/>
      <c r="BF77" s="30"/>
      <c r="BG77" s="30"/>
      <c r="BH77" s="30"/>
      <c r="BI77" s="30"/>
    </row>
    <row r="78" spans="1:96" s="18" customFormat="1" x14ac:dyDescent="0.35">
      <c r="A78" s="51" t="s">
        <v>2</v>
      </c>
      <c r="B78" s="51"/>
      <c r="C78" s="2"/>
      <c r="D78" s="52">
        <f>D6/D$66</f>
        <v>3.7135156727500722E-2</v>
      </c>
      <c r="E78" s="52">
        <f t="shared" ref="E78:P78" si="0">E6/E$66</f>
        <v>3.0783731865908968E-2</v>
      </c>
      <c r="F78" s="52">
        <f t="shared" si="0"/>
        <v>2.9605779793058836E-2</v>
      </c>
      <c r="G78" s="52">
        <f t="shared" si="0"/>
        <v>2.4679759128065547E-2</v>
      </c>
      <c r="H78" s="52">
        <f t="shared" si="0"/>
        <v>2.0495251903673659E-2</v>
      </c>
      <c r="I78" s="52">
        <f t="shared" si="0"/>
        <v>1.7460591116639911E-2</v>
      </c>
      <c r="J78" s="52">
        <f t="shared" si="0"/>
        <v>1.5471924623884801E-2</v>
      </c>
      <c r="K78" s="52">
        <f t="shared" si="0"/>
        <v>1.4437303357996487E-2</v>
      </c>
      <c r="L78" s="52">
        <f t="shared" si="0"/>
        <v>1.3374681830737161E-2</v>
      </c>
      <c r="M78" s="52">
        <f t="shared" si="0"/>
        <v>1.2165179719792725E-2</v>
      </c>
      <c r="N78" s="52">
        <f t="shared" si="0"/>
        <v>1.0538104279336626E-2</v>
      </c>
      <c r="O78" s="52">
        <f t="shared" si="0"/>
        <v>9.4621775504471969E-3</v>
      </c>
      <c r="P78" s="52">
        <f t="shared" si="0"/>
        <v>1.1660537993026764E-2</v>
      </c>
      <c r="Q78" s="52">
        <f>Q6/Q$66</f>
        <v>1.2659510843358018E-2</v>
      </c>
      <c r="R78" s="52">
        <f t="shared" ref="R78:BC78" si="1">R6/R$66</f>
        <v>1.6484447909186978E-2</v>
      </c>
      <c r="S78" s="52">
        <f t="shared" si="1"/>
        <v>1.5241675093739915E-2</v>
      </c>
      <c r="T78" s="52">
        <f t="shared" si="1"/>
        <v>1.9928280096380119E-2</v>
      </c>
      <c r="U78" s="52">
        <f t="shared" si="1"/>
        <v>1.898016539216995E-2</v>
      </c>
      <c r="V78" s="52">
        <f t="shared" si="1"/>
        <v>1.7863601681603569E-2</v>
      </c>
      <c r="W78" s="52">
        <f t="shared" si="1"/>
        <v>1.7355294477692743E-2</v>
      </c>
      <c r="X78" s="52">
        <f t="shared" si="1"/>
        <v>1.6151194577429567E-2</v>
      </c>
      <c r="Y78" s="52">
        <f t="shared" si="1"/>
        <v>1.6129743360729795E-2</v>
      </c>
      <c r="Z78" s="52">
        <f t="shared" si="1"/>
        <v>1.6885484370478782E-2</v>
      </c>
      <c r="AA78" s="52">
        <f t="shared" si="1"/>
        <v>1.8100449860040745E-2</v>
      </c>
      <c r="AB78" s="52">
        <f t="shared" si="1"/>
        <v>1.8906039521002775E-2</v>
      </c>
      <c r="AC78" s="52">
        <f t="shared" si="1"/>
        <v>1.9078356754419813E-2</v>
      </c>
      <c r="AD78" s="52">
        <f t="shared" si="1"/>
        <v>2.0733962705865919E-2</v>
      </c>
      <c r="AE78" s="52">
        <f t="shared" si="1"/>
        <v>2.5374937996600722E-2</v>
      </c>
      <c r="AF78" s="52">
        <f t="shared" si="1"/>
        <v>2.9489507189933553E-2</v>
      </c>
      <c r="AG78" s="52">
        <f t="shared" si="1"/>
        <v>2.988439001796309E-2</v>
      </c>
      <c r="AH78" s="52">
        <f t="shared" si="1"/>
        <v>3.2183434140884523E-2</v>
      </c>
      <c r="AI78" s="52">
        <f t="shared" si="1"/>
        <v>4.0712500121791152E-2</v>
      </c>
      <c r="AJ78" s="52">
        <f t="shared" si="1"/>
        <v>4.5121324313604112E-2</v>
      </c>
      <c r="AK78" s="52">
        <f t="shared" si="1"/>
        <v>5.1709361751162503E-2</v>
      </c>
      <c r="AL78" s="52">
        <f t="shared" si="1"/>
        <v>5.7818450397432192E-2</v>
      </c>
      <c r="AM78" s="52">
        <f t="shared" si="1"/>
        <v>6.6180652741710824E-2</v>
      </c>
      <c r="AN78" s="52">
        <f t="shared" si="1"/>
        <v>7.1215492076402806E-2</v>
      </c>
      <c r="AO78" s="52">
        <f t="shared" si="1"/>
        <v>7.5000780673458056E-2</v>
      </c>
      <c r="AP78" s="52">
        <f t="shared" si="1"/>
        <v>7.9907285051594015E-2</v>
      </c>
      <c r="AQ78" s="52">
        <f t="shared" si="1"/>
        <v>8.663346859335079E-2</v>
      </c>
      <c r="AR78" s="52">
        <f t="shared" si="1"/>
        <v>9.2182227982649911E-2</v>
      </c>
      <c r="AS78" s="52">
        <f t="shared" si="1"/>
        <v>9.5786151340616757E-2</v>
      </c>
      <c r="AT78" s="52">
        <f t="shared" si="1"/>
        <v>9.9610663848965081E-2</v>
      </c>
      <c r="AU78" s="52">
        <f t="shared" si="1"/>
        <v>9.9467121299531017E-2</v>
      </c>
      <c r="AV78" s="52">
        <f t="shared" si="1"/>
        <v>0.10014331971717652</v>
      </c>
      <c r="AW78" s="52">
        <f t="shared" si="1"/>
        <v>9.8961356211116167E-2</v>
      </c>
      <c r="AX78" s="52">
        <f t="shared" si="1"/>
        <v>0.10403929672049675</v>
      </c>
      <c r="AY78" s="52">
        <f t="shared" si="1"/>
        <v>0.1099807439890577</v>
      </c>
      <c r="AZ78" s="52">
        <f t="shared" si="1"/>
        <v>0.11132274716996197</v>
      </c>
      <c r="BA78" s="52">
        <f t="shared" si="1"/>
        <v>0.11031189279190871</v>
      </c>
      <c r="BB78" s="52">
        <f t="shared" si="1"/>
        <v>0.11799299301234267</v>
      </c>
      <c r="BC78" s="52">
        <f t="shared" si="1"/>
        <v>0.11853951687905076</v>
      </c>
      <c r="BD78" s="52">
        <f t="shared" ref="BD78:BE78" si="2">BD6/BD$66</f>
        <v>0.12626699973208594</v>
      </c>
      <c r="BE78" s="52">
        <f t="shared" si="2"/>
        <v>0.11800926556205953</v>
      </c>
      <c r="BF78" s="52">
        <f t="shared" ref="BF78:BG78" si="3">BF6/BF$66</f>
        <v>0.13068211595702775</v>
      </c>
      <c r="BG78" s="52">
        <f t="shared" si="3"/>
        <v>0.13625543410978114</v>
      </c>
      <c r="BH78" s="52">
        <f t="shared" ref="BH78:BI78" si="4">BH6/BH$66</f>
        <v>0.14199202867686989</v>
      </c>
      <c r="BI78" s="52">
        <f t="shared" si="4"/>
        <v>0.14001736287677879</v>
      </c>
      <c r="BJ78" s="52">
        <f t="shared" ref="BJ78:BK78" si="5">BJ6/BJ$66</f>
        <v>0.1660938219659589</v>
      </c>
      <c r="BK78" s="52">
        <f t="shared" si="5"/>
        <v>0.17013676273093672</v>
      </c>
      <c r="BL78" s="52">
        <f t="shared" ref="BL78:BM78" si="6">BL6/BL$66</f>
        <v>0.17371953359573211</v>
      </c>
      <c r="BM78" s="52">
        <f t="shared" si="6"/>
        <v>0.17624327137921569</v>
      </c>
      <c r="BN78" s="52">
        <f t="shared" ref="BN78:BO78" si="7">BN6/BN$66</f>
        <v>0.19078295421772831</v>
      </c>
      <c r="BO78" s="52">
        <f t="shared" si="7"/>
        <v>0.19109302203710954</v>
      </c>
      <c r="BP78" s="52">
        <f t="shared" ref="BP78:BQ78" si="8">BP6/BP$66</f>
        <v>0.19499681776864389</v>
      </c>
      <c r="BQ78" s="52">
        <f t="shared" si="8"/>
        <v>0.18808627908024339</v>
      </c>
      <c r="BR78" s="52">
        <f t="shared" ref="BR78" si="9">BR6/BR$66</f>
        <v>0.1889496618232257</v>
      </c>
      <c r="BS78" s="52">
        <f>BS6/BS$66</f>
        <v>0.2013057445105482</v>
      </c>
      <c r="BT78" s="52">
        <f t="shared" ref="BT78:BU78" si="10">BT6/BT$66</f>
        <v>0.20685997286196761</v>
      </c>
      <c r="BU78" s="52">
        <f t="shared" si="10"/>
        <v>0.21157655555009097</v>
      </c>
      <c r="BV78" s="52">
        <f t="shared" ref="BV78:BX78" si="11">BV6/BV$66</f>
        <v>0.22145609750826178</v>
      </c>
      <c r="BW78" s="52">
        <f t="shared" si="11"/>
        <v>0.22204697278286631</v>
      </c>
      <c r="BX78" s="52">
        <f t="shared" si="11"/>
        <v>0.22501221948848513</v>
      </c>
      <c r="BY78" s="52">
        <f t="shared" ref="BY78:BZ78" si="12">BY6/BY$66</f>
        <v>0.22014472299588383</v>
      </c>
      <c r="BZ78" s="52">
        <f t="shared" si="12"/>
        <v>0.23976199619141647</v>
      </c>
      <c r="CA78" s="52">
        <f t="shared" ref="CA78:CB78" si="13">CA6/CA$66</f>
        <v>0.24941388349930851</v>
      </c>
      <c r="CB78" s="52">
        <f t="shared" si="13"/>
        <v>0.2488521678091502</v>
      </c>
      <c r="CC78" s="52">
        <f t="shared" ref="CC78:CD78" si="14">CC6/CC$66</f>
        <v>0.23902402077429996</v>
      </c>
      <c r="CD78" s="52">
        <f t="shared" si="14"/>
        <v>0.233933751761007</v>
      </c>
      <c r="CE78" s="52">
        <f t="shared" ref="CE78:CF78" si="15">CE6/CE$66</f>
        <v>0.23544977850186155</v>
      </c>
      <c r="CF78" s="52">
        <f t="shared" si="15"/>
        <v>0.2361079031793695</v>
      </c>
      <c r="CG78" s="52">
        <f t="shared" ref="CG78:CH78" si="16">CG6/CG$66</f>
        <v>0.22846687505721136</v>
      </c>
      <c r="CH78" s="52">
        <f t="shared" si="16"/>
        <v>0.24253226047188889</v>
      </c>
      <c r="CI78" s="52">
        <f t="shared" ref="CI78:CK78" si="17">CI6/CI$66</f>
        <v>0.24239390401097038</v>
      </c>
      <c r="CJ78" s="52">
        <f t="shared" si="17"/>
        <v>0.24384724441514308</v>
      </c>
      <c r="CK78" s="52">
        <f t="shared" si="17"/>
        <v>0.23923796342833978</v>
      </c>
      <c r="CL78" s="52">
        <f t="shared" ref="CL78:CR81" si="18">CL6/CL$66</f>
        <v>0.24719194735347363</v>
      </c>
      <c r="CM78" s="52">
        <f t="shared" si="18"/>
        <v>0.24367296677989533</v>
      </c>
      <c r="CN78" s="52">
        <f t="shared" si="18"/>
        <v>0.25300021366070724</v>
      </c>
      <c r="CO78" s="52">
        <f t="shared" si="18"/>
        <v>0.25742186249017546</v>
      </c>
      <c r="CP78" s="52">
        <f t="shared" si="18"/>
        <v>0.26599558762313685</v>
      </c>
      <c r="CQ78" s="52">
        <f t="shared" si="18"/>
        <v>0.27821338939917428</v>
      </c>
      <c r="CR78" s="52">
        <f t="shared" si="18"/>
        <v>0.26557163612762807</v>
      </c>
    </row>
    <row r="79" spans="1:96" s="11" customFormat="1" x14ac:dyDescent="0.35">
      <c r="A79" s="4"/>
      <c r="B79" s="4" t="s">
        <v>4</v>
      </c>
      <c r="C79" s="4"/>
      <c r="D79" s="53">
        <f t="shared" ref="D79:Q79" si="19">D7/D$66</f>
        <v>2.7184948239070344E-2</v>
      </c>
      <c r="E79" s="53">
        <f t="shared" si="19"/>
        <v>2.4755377320287372E-2</v>
      </c>
      <c r="F79" s="53">
        <f t="shared" si="19"/>
        <v>2.3991904813037271E-2</v>
      </c>
      <c r="G79" s="53">
        <f t="shared" si="19"/>
        <v>2.0761367806929366E-2</v>
      </c>
      <c r="H79" s="53">
        <f t="shared" si="19"/>
        <v>1.7322754159246053E-2</v>
      </c>
      <c r="I79" s="53">
        <f t="shared" si="19"/>
        <v>1.5457018411229284E-2</v>
      </c>
      <c r="J79" s="53">
        <f t="shared" si="19"/>
        <v>1.3688979352412258E-2</v>
      </c>
      <c r="K79" s="53">
        <f t="shared" si="19"/>
        <v>1.2471001090011785E-2</v>
      </c>
      <c r="L79" s="53">
        <f t="shared" si="19"/>
        <v>1.1412878227561735E-2</v>
      </c>
      <c r="M79" s="53">
        <f t="shared" si="19"/>
        <v>9.7707655511113899E-3</v>
      </c>
      <c r="N79" s="53">
        <f t="shared" si="19"/>
        <v>8.2783425254368114E-3</v>
      </c>
      <c r="O79" s="53">
        <f t="shared" si="19"/>
        <v>6.9186912816770795E-3</v>
      </c>
      <c r="P79" s="53">
        <f t="shared" si="19"/>
        <v>5.3872887973292101E-3</v>
      </c>
      <c r="Q79" s="53">
        <f t="shared" si="19"/>
        <v>4.631928854838656E-3</v>
      </c>
      <c r="R79" s="53">
        <f t="shared" ref="R79:BB79" si="20">R7/R$66</f>
        <v>3.9021726704143354E-3</v>
      </c>
      <c r="S79" s="53">
        <f t="shared" si="20"/>
        <v>3.253956886243508E-3</v>
      </c>
      <c r="T79" s="53">
        <f t="shared" si="20"/>
        <v>2.7122712280597734E-3</v>
      </c>
      <c r="U79" s="53">
        <f t="shared" si="20"/>
        <v>2.5915626126689429E-3</v>
      </c>
      <c r="V79" s="53">
        <f t="shared" si="20"/>
        <v>2.0820733420163369E-3</v>
      </c>
      <c r="W79" s="53">
        <f t="shared" si="20"/>
        <v>2.0248079440321671E-3</v>
      </c>
      <c r="X79" s="53">
        <f t="shared" si="20"/>
        <v>1.5602643486805718E-3</v>
      </c>
      <c r="Y79" s="53">
        <f t="shared" si="20"/>
        <v>1.5193657590789101E-3</v>
      </c>
      <c r="Z79" s="53">
        <f t="shared" si="20"/>
        <v>1.1288475746513806E-3</v>
      </c>
      <c r="AA79" s="53">
        <f t="shared" si="20"/>
        <v>1.1426980192541421E-3</v>
      </c>
      <c r="AB79" s="53">
        <f t="shared" si="20"/>
        <v>7.6276168273284924E-4</v>
      </c>
      <c r="AC79" s="53">
        <f t="shared" si="20"/>
        <v>7.5359077737946858E-4</v>
      </c>
      <c r="AD79" s="53">
        <f t="shared" si="20"/>
        <v>6.8232111800511442E-4</v>
      </c>
      <c r="AE79" s="53">
        <f t="shared" si="20"/>
        <v>3.9326445792979168E-4</v>
      </c>
      <c r="AF79" s="53">
        <f t="shared" si="20"/>
        <v>0</v>
      </c>
      <c r="AG79" s="53">
        <f t="shared" si="20"/>
        <v>0</v>
      </c>
      <c r="AH79" s="53">
        <f t="shared" si="20"/>
        <v>0</v>
      </c>
      <c r="AI79" s="53">
        <f t="shared" si="20"/>
        <v>0</v>
      </c>
      <c r="AJ79" s="53">
        <f t="shared" si="20"/>
        <v>0</v>
      </c>
      <c r="AK79" s="53">
        <f t="shared" si="20"/>
        <v>0</v>
      </c>
      <c r="AL79" s="53">
        <f t="shared" si="20"/>
        <v>0</v>
      </c>
      <c r="AM79" s="53">
        <f t="shared" si="20"/>
        <v>0</v>
      </c>
      <c r="AN79" s="53">
        <f t="shared" si="20"/>
        <v>0</v>
      </c>
      <c r="AO79" s="53">
        <f t="shared" si="20"/>
        <v>0</v>
      </c>
      <c r="AP79" s="53">
        <f t="shared" si="20"/>
        <v>0</v>
      </c>
      <c r="AQ79" s="53">
        <f t="shared" si="20"/>
        <v>0</v>
      </c>
      <c r="AR79" s="53">
        <f t="shared" si="20"/>
        <v>0</v>
      </c>
      <c r="AS79" s="53">
        <f t="shared" si="20"/>
        <v>0</v>
      </c>
      <c r="AT79" s="53">
        <f t="shared" si="20"/>
        <v>0</v>
      </c>
      <c r="AU79" s="53">
        <f t="shared" si="20"/>
        <v>0</v>
      </c>
      <c r="AV79" s="53">
        <f t="shared" si="20"/>
        <v>0</v>
      </c>
      <c r="AW79" s="53">
        <f t="shared" si="20"/>
        <v>0</v>
      </c>
      <c r="AX79" s="53">
        <f t="shared" si="20"/>
        <v>0</v>
      </c>
      <c r="AY79" s="53">
        <f t="shared" si="20"/>
        <v>0</v>
      </c>
      <c r="AZ79" s="53">
        <f t="shared" si="20"/>
        <v>0</v>
      </c>
      <c r="BA79" s="53">
        <f t="shared" si="20"/>
        <v>0</v>
      </c>
      <c r="BB79" s="53">
        <f t="shared" si="20"/>
        <v>0</v>
      </c>
      <c r="BC79" s="53">
        <f t="shared" ref="BC79:BH79" si="21">BC7/BC$66</f>
        <v>0</v>
      </c>
      <c r="BD79" s="53">
        <f t="shared" si="21"/>
        <v>0</v>
      </c>
      <c r="BE79" s="53">
        <f t="shared" si="21"/>
        <v>0</v>
      </c>
      <c r="BF79" s="53">
        <f t="shared" si="21"/>
        <v>0</v>
      </c>
      <c r="BG79" s="53">
        <f t="shared" si="21"/>
        <v>0</v>
      </c>
      <c r="BH79" s="53">
        <f t="shared" si="21"/>
        <v>0</v>
      </c>
      <c r="BI79" s="53">
        <f t="shared" ref="BI79:BJ79" si="22">BI7/BI$66</f>
        <v>0</v>
      </c>
      <c r="BJ79" s="53">
        <f t="shared" si="22"/>
        <v>0</v>
      </c>
      <c r="BK79" s="53">
        <f t="shared" ref="BK79:BL79" si="23">BK7/BK$66</f>
        <v>0</v>
      </c>
      <c r="BL79" s="53">
        <f t="shared" si="23"/>
        <v>0</v>
      </c>
      <c r="BM79" s="53">
        <f t="shared" ref="BM79:BN79" si="24">BM7/BM$66</f>
        <v>0</v>
      </c>
      <c r="BN79" s="53">
        <f t="shared" si="24"/>
        <v>0</v>
      </c>
      <c r="BO79" s="53">
        <f t="shared" ref="BO79:BP79" si="25">BO7/BO$66</f>
        <v>0</v>
      </c>
      <c r="BP79" s="53">
        <f t="shared" si="25"/>
        <v>0</v>
      </c>
      <c r="BQ79" s="53">
        <f t="shared" ref="BQ79:BR79" si="26">BQ7/BQ$66</f>
        <v>0</v>
      </c>
      <c r="BR79" s="53">
        <f t="shared" si="26"/>
        <v>0</v>
      </c>
      <c r="BS79" s="53">
        <f t="shared" ref="BS79:BU79" si="27">BS7/BS$66</f>
        <v>0</v>
      </c>
      <c r="BT79" s="53">
        <f t="shared" si="27"/>
        <v>0</v>
      </c>
      <c r="BU79" s="53">
        <f t="shared" si="27"/>
        <v>0</v>
      </c>
      <c r="BV79" s="53">
        <f t="shared" ref="BV79:BX79" si="28">BV7/BV$66</f>
        <v>0</v>
      </c>
      <c r="BW79" s="53">
        <f t="shared" si="28"/>
        <v>0</v>
      </c>
      <c r="BX79" s="53">
        <f t="shared" si="28"/>
        <v>0</v>
      </c>
      <c r="BY79" s="53">
        <f t="shared" ref="BY79:BZ79" si="29">BY7/BY$66</f>
        <v>0</v>
      </c>
      <c r="BZ79" s="53">
        <f t="shared" si="29"/>
        <v>0</v>
      </c>
      <c r="CA79" s="53">
        <f t="shared" ref="CA79:CB79" si="30">CA7/CA$66</f>
        <v>0</v>
      </c>
      <c r="CB79" s="53">
        <f t="shared" si="30"/>
        <v>0</v>
      </c>
      <c r="CC79" s="53">
        <f t="shared" ref="CC79:CD79" si="31">CC7/CC$66</f>
        <v>0</v>
      </c>
      <c r="CD79" s="53">
        <f t="shared" si="31"/>
        <v>0</v>
      </c>
      <c r="CE79" s="53">
        <f t="shared" ref="CE79:CF79" si="32">CE7/CE$66</f>
        <v>0</v>
      </c>
      <c r="CF79" s="53">
        <f t="shared" si="32"/>
        <v>0</v>
      </c>
      <c r="CG79" s="53">
        <f t="shared" ref="CG79:CH79" si="33">CG7/CG$66</f>
        <v>0</v>
      </c>
      <c r="CH79" s="53">
        <f t="shared" si="33"/>
        <v>0</v>
      </c>
      <c r="CI79" s="53">
        <f t="shared" ref="CI79:CK79" si="34">CI7/CI$66</f>
        <v>0</v>
      </c>
      <c r="CJ79" s="53">
        <f t="shared" si="34"/>
        <v>0</v>
      </c>
      <c r="CK79" s="53">
        <f t="shared" si="34"/>
        <v>0</v>
      </c>
      <c r="CL79" s="53">
        <f t="shared" ref="CL79:CM79" si="35">CL7/CL$66</f>
        <v>0</v>
      </c>
      <c r="CM79" s="53">
        <f t="shared" si="35"/>
        <v>0</v>
      </c>
      <c r="CN79" s="53">
        <f t="shared" si="18"/>
        <v>0</v>
      </c>
      <c r="CO79" s="53">
        <f t="shared" si="18"/>
        <v>0</v>
      </c>
      <c r="CP79" s="53">
        <f t="shared" ref="CP79:CR79" si="36">CP7/CP$66</f>
        <v>0</v>
      </c>
      <c r="CQ79" s="53">
        <f t="shared" si="36"/>
        <v>0</v>
      </c>
      <c r="CR79" s="53">
        <f t="shared" si="36"/>
        <v>0</v>
      </c>
    </row>
    <row r="80" spans="1:96" s="11" customFormat="1" x14ac:dyDescent="0.35">
      <c r="A80" s="4"/>
      <c r="B80" s="4" t="s">
        <v>5</v>
      </c>
      <c r="C80" s="4"/>
      <c r="D80" s="53">
        <f t="shared" ref="D80:Q80" si="37">D8/D$66</f>
        <v>0</v>
      </c>
      <c r="E80" s="53">
        <f t="shared" si="37"/>
        <v>0</v>
      </c>
      <c r="F80" s="53">
        <f t="shared" si="37"/>
        <v>0</v>
      </c>
      <c r="G80" s="53">
        <f t="shared" si="37"/>
        <v>0</v>
      </c>
      <c r="H80" s="53">
        <f t="shared" si="37"/>
        <v>0</v>
      </c>
      <c r="I80" s="53">
        <f t="shared" si="37"/>
        <v>0</v>
      </c>
      <c r="J80" s="53">
        <f t="shared" si="37"/>
        <v>0</v>
      </c>
      <c r="K80" s="53">
        <f t="shared" si="37"/>
        <v>0</v>
      </c>
      <c r="L80" s="53">
        <f t="shared" si="37"/>
        <v>0</v>
      </c>
      <c r="M80" s="53">
        <f t="shared" si="37"/>
        <v>0</v>
      </c>
      <c r="N80" s="53">
        <f t="shared" si="37"/>
        <v>0</v>
      </c>
      <c r="O80" s="53">
        <f t="shared" si="37"/>
        <v>0</v>
      </c>
      <c r="P80" s="53">
        <f t="shared" si="37"/>
        <v>0</v>
      </c>
      <c r="Q80" s="53">
        <f t="shared" si="37"/>
        <v>0</v>
      </c>
      <c r="R80" s="53">
        <f t="shared" ref="R80:BC80" si="38">R8/R$66</f>
        <v>0</v>
      </c>
      <c r="S80" s="53">
        <f t="shared" si="38"/>
        <v>0</v>
      </c>
      <c r="T80" s="53">
        <f t="shared" si="38"/>
        <v>0</v>
      </c>
      <c r="U80" s="53">
        <f t="shared" si="38"/>
        <v>0</v>
      </c>
      <c r="V80" s="53">
        <f t="shared" si="38"/>
        <v>0</v>
      </c>
      <c r="W80" s="53">
        <f t="shared" si="38"/>
        <v>0</v>
      </c>
      <c r="X80" s="53">
        <f t="shared" si="38"/>
        <v>0</v>
      </c>
      <c r="Y80" s="53">
        <f t="shared" si="38"/>
        <v>0</v>
      </c>
      <c r="Z80" s="53">
        <f t="shared" si="38"/>
        <v>0</v>
      </c>
      <c r="AA80" s="53">
        <f t="shared" si="38"/>
        <v>0</v>
      </c>
      <c r="AB80" s="53">
        <f t="shared" si="38"/>
        <v>0</v>
      </c>
      <c r="AC80" s="53">
        <f t="shared" si="38"/>
        <v>0</v>
      </c>
      <c r="AD80" s="53">
        <f t="shared" si="38"/>
        <v>0</v>
      </c>
      <c r="AE80" s="53">
        <f t="shared" si="38"/>
        <v>0</v>
      </c>
      <c r="AF80" s="53">
        <f t="shared" si="38"/>
        <v>0</v>
      </c>
      <c r="AG80" s="53">
        <f t="shared" si="38"/>
        <v>0</v>
      </c>
      <c r="AH80" s="53">
        <f t="shared" si="38"/>
        <v>0</v>
      </c>
      <c r="AI80" s="53">
        <f t="shared" si="38"/>
        <v>0</v>
      </c>
      <c r="AJ80" s="53">
        <f t="shared" si="38"/>
        <v>0</v>
      </c>
      <c r="AK80" s="53">
        <f t="shared" si="38"/>
        <v>0</v>
      </c>
      <c r="AL80" s="53">
        <f t="shared" si="38"/>
        <v>0</v>
      </c>
      <c r="AM80" s="53">
        <f t="shared" si="38"/>
        <v>2.5611954705340922E-3</v>
      </c>
      <c r="AN80" s="53">
        <f t="shared" si="38"/>
        <v>2.458027110208635E-3</v>
      </c>
      <c r="AO80" s="53">
        <f t="shared" si="38"/>
        <v>2.3672687110692474E-3</v>
      </c>
      <c r="AP80" s="53">
        <f t="shared" si="38"/>
        <v>2.3038561500262687E-3</v>
      </c>
      <c r="AQ80" s="53">
        <f t="shared" si="38"/>
        <v>3.6287263101069515E-3</v>
      </c>
      <c r="AR80" s="53">
        <f t="shared" si="38"/>
        <v>3.5745824007857962E-3</v>
      </c>
      <c r="AS80" s="53">
        <f t="shared" si="38"/>
        <v>3.5216320296177169E-3</v>
      </c>
      <c r="AT80" s="53">
        <f t="shared" si="38"/>
        <v>3.4622227801645237E-3</v>
      </c>
      <c r="AU80" s="53">
        <f t="shared" si="38"/>
        <v>3.4032467435195818E-3</v>
      </c>
      <c r="AV80" s="53">
        <f t="shared" si="38"/>
        <v>3.3417993212943361E-3</v>
      </c>
      <c r="AW80" s="53">
        <f t="shared" si="38"/>
        <v>3.2991793427875624E-3</v>
      </c>
      <c r="AX80" s="53">
        <f t="shared" si="38"/>
        <v>3.2539680180618705E-3</v>
      </c>
      <c r="AY80" s="53">
        <f t="shared" si="38"/>
        <v>3.2080311536085773E-3</v>
      </c>
      <c r="AZ80" s="53">
        <f t="shared" si="38"/>
        <v>3.1632623689211801E-3</v>
      </c>
      <c r="BA80" s="53">
        <f t="shared" si="38"/>
        <v>3.1045849383454049E-3</v>
      </c>
      <c r="BB80" s="53">
        <f t="shared" si="38"/>
        <v>3.047078329926128E-3</v>
      </c>
      <c r="BC80" s="53">
        <f t="shared" si="38"/>
        <v>2.9965213918985594E-3</v>
      </c>
      <c r="BD80" s="53">
        <f t="shared" ref="BD80:BE80" si="39">BD8/BD$66</f>
        <v>2.9357297249285367E-3</v>
      </c>
      <c r="BE80" s="53">
        <f t="shared" si="39"/>
        <v>2.8728383597206048E-3</v>
      </c>
      <c r="BF80" s="53">
        <f t="shared" ref="BF80:BG80" si="40">BF8/BF$66</f>
        <v>2.823698496747008E-3</v>
      </c>
      <c r="BG80" s="53">
        <f t="shared" si="40"/>
        <v>2.7769039116612992E-3</v>
      </c>
      <c r="BH80" s="53">
        <f t="shared" ref="BH80:BI80" si="41">BH8/BH$66</f>
        <v>2.9261078629734018E-3</v>
      </c>
      <c r="BI80" s="53">
        <f t="shared" si="41"/>
        <v>2.6905808921138421E-3</v>
      </c>
      <c r="BJ80" s="53">
        <f t="shared" ref="BJ80:BK80" si="42">BJ8/BJ$66</f>
        <v>2.6568997830719843E-3</v>
      </c>
      <c r="BK80" s="53">
        <f t="shared" si="42"/>
        <v>2.614934568647611E-3</v>
      </c>
      <c r="BL80" s="53">
        <f t="shared" ref="BL80:BM80" si="43">BL8/BL$66</f>
        <v>2.5736722851317866E-3</v>
      </c>
      <c r="BM80" s="53">
        <f t="shared" si="43"/>
        <v>2.5503716263803444E-3</v>
      </c>
      <c r="BN80" s="53">
        <f t="shared" ref="BN80:BO80" si="44">BN8/BN$66</f>
        <v>2.5116582528582551E-3</v>
      </c>
      <c r="BO80" s="53">
        <f t="shared" si="44"/>
        <v>2.4696552277872559E-3</v>
      </c>
      <c r="BP80" s="53">
        <f t="shared" ref="BP80:BQ80" si="45">BP8/BP$66</f>
        <v>2.4222469829368975E-3</v>
      </c>
      <c r="BQ80" s="53">
        <f t="shared" si="45"/>
        <v>2.3766627836206118E-3</v>
      </c>
      <c r="BR80" s="53">
        <f t="shared" ref="BR80:BS80" si="46">BR8/BR$66</f>
        <v>2.3360684753716172E-3</v>
      </c>
      <c r="BS80" s="53">
        <f t="shared" si="46"/>
        <v>2.3176512635479833E-3</v>
      </c>
      <c r="BT80" s="53">
        <f t="shared" ref="BT80:BU80" si="47">BT8/BT$66</f>
        <v>2.2928461161410437E-3</v>
      </c>
      <c r="BU80" s="53">
        <f t="shared" si="47"/>
        <v>2.2746642963571494E-3</v>
      </c>
      <c r="BV80" s="53">
        <f t="shared" ref="BV80:BX80" si="48">BV8/BV$66</f>
        <v>1.9772232537229252E-3</v>
      </c>
      <c r="BW80" s="53">
        <f t="shared" si="48"/>
        <v>1.9526996201885895E-3</v>
      </c>
      <c r="BX80" s="53">
        <f t="shared" si="48"/>
        <v>1.9458760718262954E-3</v>
      </c>
      <c r="BY80" s="53">
        <f t="shared" ref="BY80:BZ80" si="49">BY8/BY$66</f>
        <v>1.9206073172778051E-3</v>
      </c>
      <c r="BZ80" s="53">
        <f t="shared" si="49"/>
        <v>1.9454295276438059E-3</v>
      </c>
      <c r="CA80" s="53">
        <f t="shared" ref="CA80:CB80" si="50">CA8/CA$66</f>
        <v>0</v>
      </c>
      <c r="CB80" s="53">
        <f t="shared" si="50"/>
        <v>0</v>
      </c>
      <c r="CC80" s="53">
        <f t="shared" ref="CC80:CD80" si="51">CC8/CC$66</f>
        <v>0</v>
      </c>
      <c r="CD80" s="53">
        <f t="shared" si="51"/>
        <v>0</v>
      </c>
      <c r="CE80" s="53">
        <f t="shared" ref="CE80:CF80" si="52">CE8/CE$66</f>
        <v>0</v>
      </c>
      <c r="CF80" s="53">
        <f t="shared" si="52"/>
        <v>0</v>
      </c>
      <c r="CG80" s="53">
        <f t="shared" ref="CG80:CH80" si="53">CG8/CG$66</f>
        <v>0</v>
      </c>
      <c r="CH80" s="53">
        <f t="shared" si="53"/>
        <v>0</v>
      </c>
      <c r="CI80" s="53">
        <f t="shared" ref="CI80:CK80" si="54">CI8/CI$66</f>
        <v>0</v>
      </c>
      <c r="CJ80" s="53">
        <f t="shared" si="54"/>
        <v>0</v>
      </c>
      <c r="CK80" s="53">
        <f t="shared" si="54"/>
        <v>0</v>
      </c>
      <c r="CL80" s="53">
        <f t="shared" ref="CL80:CM80" si="55">CL8/CL$66</f>
        <v>0</v>
      </c>
      <c r="CM80" s="53">
        <f t="shared" si="55"/>
        <v>0</v>
      </c>
      <c r="CN80" s="53">
        <f t="shared" si="18"/>
        <v>0</v>
      </c>
      <c r="CO80" s="53">
        <f t="shared" si="18"/>
        <v>0</v>
      </c>
      <c r="CP80" s="53">
        <f t="shared" ref="CP80:CR80" si="56">CP8/CP$66</f>
        <v>0</v>
      </c>
      <c r="CQ80" s="53">
        <f t="shared" si="56"/>
        <v>0</v>
      </c>
      <c r="CR80" s="53">
        <f t="shared" si="56"/>
        <v>9.0105458855249893E-4</v>
      </c>
    </row>
    <row r="81" spans="1:96" s="11" customFormat="1" x14ac:dyDescent="0.35">
      <c r="A81" s="4"/>
      <c r="B81" s="4" t="s">
        <v>6</v>
      </c>
      <c r="C81" s="4"/>
      <c r="D81" s="53">
        <f t="shared" ref="D81:Q81" si="57">D9/D$66</f>
        <v>9.9502084884303781E-3</v>
      </c>
      <c r="E81" s="53">
        <f t="shared" si="57"/>
        <v>6.0283545456215962E-3</v>
      </c>
      <c r="F81" s="53">
        <f t="shared" si="57"/>
        <v>5.6138749800215644E-3</v>
      </c>
      <c r="G81" s="53">
        <f t="shared" si="57"/>
        <v>3.9183913211361813E-3</v>
      </c>
      <c r="H81" s="53">
        <f t="shared" si="57"/>
        <v>3.1724977444276036E-3</v>
      </c>
      <c r="I81" s="53">
        <f t="shared" si="57"/>
        <v>2.0035727054106252E-3</v>
      </c>
      <c r="J81" s="53">
        <f t="shared" si="57"/>
        <v>1.7829452714725439E-3</v>
      </c>
      <c r="K81" s="53">
        <f t="shared" si="57"/>
        <v>1.9663022679847005E-3</v>
      </c>
      <c r="L81" s="53">
        <f t="shared" si="57"/>
        <v>1.9618036031754256E-3</v>
      </c>
      <c r="M81" s="53">
        <f t="shared" si="57"/>
        <v>2.3944141686813355E-3</v>
      </c>
      <c r="N81" s="53">
        <f t="shared" si="57"/>
        <v>2.2597617538998157E-3</v>
      </c>
      <c r="O81" s="53">
        <f t="shared" si="57"/>
        <v>2.5434862687701166E-3</v>
      </c>
      <c r="P81" s="53">
        <f t="shared" si="57"/>
        <v>6.2732491956975526E-3</v>
      </c>
      <c r="Q81" s="53">
        <f t="shared" si="57"/>
        <v>8.0275819885193625E-3</v>
      </c>
      <c r="R81" s="53">
        <f t="shared" ref="R81:BC88" si="58">R9/R$66</f>
        <v>1.2582275238772643E-2</v>
      </c>
      <c r="S81" s="53">
        <f t="shared" si="58"/>
        <v>1.1987718207496405E-2</v>
      </c>
      <c r="T81" s="53">
        <f t="shared" si="58"/>
        <v>1.7216008868320344E-2</v>
      </c>
      <c r="U81" s="53">
        <f t="shared" si="58"/>
        <v>1.6388602779501008E-2</v>
      </c>
      <c r="V81" s="53">
        <f t="shared" si="58"/>
        <v>1.5781528339587229E-2</v>
      </c>
      <c r="W81" s="53">
        <f t="shared" si="58"/>
        <v>1.5330486533660578E-2</v>
      </c>
      <c r="X81" s="53">
        <f t="shared" si="58"/>
        <v>1.4590930228748994E-2</v>
      </c>
      <c r="Y81" s="53">
        <f t="shared" si="58"/>
        <v>1.4610377601650886E-2</v>
      </c>
      <c r="Z81" s="53">
        <f t="shared" si="58"/>
        <v>1.5756636795827401E-2</v>
      </c>
      <c r="AA81" s="53">
        <f t="shared" si="58"/>
        <v>1.6957751840786604E-2</v>
      </c>
      <c r="AB81" s="53">
        <f t="shared" si="58"/>
        <v>1.8143277838269925E-2</v>
      </c>
      <c r="AC81" s="53">
        <f t="shared" si="58"/>
        <v>1.8324765977040344E-2</v>
      </c>
      <c r="AD81" s="53">
        <f t="shared" si="58"/>
        <v>2.0051641587860804E-2</v>
      </c>
      <c r="AE81" s="53">
        <f t="shared" si="58"/>
        <v>2.498167353867093E-2</v>
      </c>
      <c r="AF81" s="53">
        <f t="shared" si="58"/>
        <v>2.9489507189933553E-2</v>
      </c>
      <c r="AG81" s="53">
        <f t="shared" si="58"/>
        <v>2.988439001796309E-2</v>
      </c>
      <c r="AH81" s="53">
        <f t="shared" si="58"/>
        <v>3.2183434140884523E-2</v>
      </c>
      <c r="AI81" s="53">
        <f t="shared" si="58"/>
        <v>4.0712500121791152E-2</v>
      </c>
      <c r="AJ81" s="53">
        <f t="shared" si="58"/>
        <v>4.5121324313604112E-2</v>
      </c>
      <c r="AK81" s="53">
        <f t="shared" si="58"/>
        <v>5.1709361751162503E-2</v>
      </c>
      <c r="AL81" s="53">
        <f t="shared" si="58"/>
        <v>5.7818450397432192E-2</v>
      </c>
      <c r="AM81" s="53">
        <f t="shared" si="58"/>
        <v>6.3619457271176724E-2</v>
      </c>
      <c r="AN81" s="53">
        <f t="shared" si="58"/>
        <v>6.8757464966194171E-2</v>
      </c>
      <c r="AO81" s="53">
        <f t="shared" si="58"/>
        <v>7.2633511962388805E-2</v>
      </c>
      <c r="AP81" s="53">
        <f t="shared" si="58"/>
        <v>7.7603428901567753E-2</v>
      </c>
      <c r="AQ81" s="53">
        <f t="shared" si="58"/>
        <v>8.3004742283243838E-2</v>
      </c>
      <c r="AR81" s="53">
        <f t="shared" si="58"/>
        <v>8.8607645581864111E-2</v>
      </c>
      <c r="AS81" s="53">
        <f t="shared" si="58"/>
        <v>9.2264519310999049E-2</v>
      </c>
      <c r="AT81" s="53">
        <f t="shared" si="58"/>
        <v>9.614844106880055E-2</v>
      </c>
      <c r="AU81" s="53">
        <f t="shared" si="58"/>
        <v>9.6063874556011439E-2</v>
      </c>
      <c r="AV81" s="53">
        <f t="shared" si="58"/>
        <v>9.680152039588219E-2</v>
      </c>
      <c r="AW81" s="53">
        <f t="shared" si="58"/>
        <v>9.5662176868328605E-2</v>
      </c>
      <c r="AX81" s="53">
        <f t="shared" si="58"/>
        <v>0.10078532870243487</v>
      </c>
      <c r="AY81" s="53">
        <f t="shared" si="58"/>
        <v>0.10677271283544913</v>
      </c>
      <c r="AZ81" s="53">
        <f t="shared" si="58"/>
        <v>0.1081594848010408</v>
      </c>
      <c r="BA81" s="53">
        <f t="shared" si="58"/>
        <v>0.10720730785356331</v>
      </c>
      <c r="BB81" s="53">
        <f t="shared" si="58"/>
        <v>0.11494591468241654</v>
      </c>
      <c r="BC81" s="53">
        <f t="shared" si="58"/>
        <v>0.1155429954871522</v>
      </c>
      <c r="BD81" s="53">
        <f t="shared" ref="BD81:BE81" si="59">BD9/BD$66</f>
        <v>0.12333127000715741</v>
      </c>
      <c r="BE81" s="53">
        <f t="shared" si="59"/>
        <v>0.11513642720233892</v>
      </c>
      <c r="BF81" s="53">
        <f t="shared" ref="BF81:BG81" si="60">BF9/BF$66</f>
        <v>0.12785841746028073</v>
      </c>
      <c r="BG81" s="53">
        <f t="shared" si="60"/>
        <v>0.13347853019811984</v>
      </c>
      <c r="BH81" s="53">
        <f t="shared" ref="BH81:BI81" si="61">BH9/BH$66</f>
        <v>0.13906592081389649</v>
      </c>
      <c r="BI81" s="53">
        <f t="shared" si="61"/>
        <v>0.13732678198466494</v>
      </c>
      <c r="BJ81" s="53">
        <f t="shared" ref="BJ81:BK81" si="62">BJ9/BJ$66</f>
        <v>0.16343692218288691</v>
      </c>
      <c r="BK81" s="53">
        <f t="shared" si="62"/>
        <v>0.16752182816228911</v>
      </c>
      <c r="BL81" s="53">
        <f t="shared" ref="BL81:BM81" si="63">BL9/BL$66</f>
        <v>0.17114586131060033</v>
      </c>
      <c r="BM81" s="53">
        <f t="shared" si="63"/>
        <v>0.17369289975283536</v>
      </c>
      <c r="BN81" s="53">
        <f t="shared" ref="BN81:BO81" si="64">BN9/BN$66</f>
        <v>0.18827129596487005</v>
      </c>
      <c r="BO81" s="53">
        <f t="shared" si="64"/>
        <v>0.18862336680932229</v>
      </c>
      <c r="BP81" s="53">
        <f t="shared" ref="BP81:BQ81" si="65">BP9/BP$66</f>
        <v>0.192574570785707</v>
      </c>
      <c r="BQ81" s="53">
        <f t="shared" si="65"/>
        <v>0.18570961629662278</v>
      </c>
      <c r="BR81" s="53">
        <f t="shared" ref="BR81:BS81" si="66">BR9/BR$66</f>
        <v>0.1866135933478541</v>
      </c>
      <c r="BS81" s="53">
        <f t="shared" si="66"/>
        <v>0.1989880932470002</v>
      </c>
      <c r="BT81" s="53">
        <f t="shared" ref="BT81:BU81" si="67">BT9/BT$66</f>
        <v>0.20456712674582656</v>
      </c>
      <c r="BU81" s="53">
        <f t="shared" si="67"/>
        <v>0.20930189125373383</v>
      </c>
      <c r="BV81" s="53">
        <f t="shared" ref="BV81:BX81" si="68">BV9/BV$66</f>
        <v>0.21947887425453888</v>
      </c>
      <c r="BW81" s="53">
        <f t="shared" si="68"/>
        <v>0.22009427316267774</v>
      </c>
      <c r="BX81" s="53">
        <f t="shared" si="68"/>
        <v>0.22306634341665882</v>
      </c>
      <c r="BY81" s="53">
        <f t="shared" ref="BY81:BZ81" si="69">BY9/BY$66</f>
        <v>0.21822411567860603</v>
      </c>
      <c r="BZ81" s="53">
        <f t="shared" si="69"/>
        <v>0.23781656666377265</v>
      </c>
      <c r="CA81" s="53">
        <f t="shared" ref="CA81:CB81" si="70">CA9/CA$66</f>
        <v>0.24941388349930851</v>
      </c>
      <c r="CB81" s="53">
        <f t="shared" si="70"/>
        <v>0.2488521678091502</v>
      </c>
      <c r="CC81" s="53">
        <f t="shared" ref="CC81:CD81" si="71">CC9/CC$66</f>
        <v>0.23902402077429996</v>
      </c>
      <c r="CD81" s="53">
        <f t="shared" si="71"/>
        <v>0.233933751761007</v>
      </c>
      <c r="CE81" s="53">
        <f t="shared" ref="CE81:CF81" si="72">CE9/CE$66</f>
        <v>0.23544977850186155</v>
      </c>
      <c r="CF81" s="53">
        <f t="shared" si="72"/>
        <v>0.2361079031793695</v>
      </c>
      <c r="CG81" s="53">
        <f t="shared" ref="CG81:CH81" si="73">CG9/CG$66</f>
        <v>0.22846687505721136</v>
      </c>
      <c r="CH81" s="53">
        <f t="shared" si="73"/>
        <v>0.24253226047188889</v>
      </c>
      <c r="CI81" s="53">
        <f t="shared" ref="CI81:CK81" si="74">CI9/CI$66</f>
        <v>0.24239390401097038</v>
      </c>
      <c r="CJ81" s="53">
        <f t="shared" si="74"/>
        <v>0.24384724441514308</v>
      </c>
      <c r="CK81" s="53">
        <f t="shared" si="74"/>
        <v>0.23923796342833978</v>
      </c>
      <c r="CL81" s="53">
        <f t="shared" ref="CL81:CM81" si="75">CL9/CL$66</f>
        <v>0.24719194735347363</v>
      </c>
      <c r="CM81" s="53">
        <f t="shared" si="75"/>
        <v>0.24367296677989533</v>
      </c>
      <c r="CN81" s="53">
        <f t="shared" si="18"/>
        <v>0.25300021366070724</v>
      </c>
      <c r="CO81" s="53">
        <f t="shared" si="18"/>
        <v>0.25742186249017546</v>
      </c>
      <c r="CP81" s="53">
        <f t="shared" ref="CP81:CR81" si="76">CP9/CP$66</f>
        <v>0.26599558762313685</v>
      </c>
      <c r="CQ81" s="53">
        <f t="shared" si="76"/>
        <v>0.27821338939917428</v>
      </c>
      <c r="CR81" s="53">
        <f t="shared" si="76"/>
        <v>0.26467058153907558</v>
      </c>
    </row>
    <row r="82" spans="1:96" s="11" customFormat="1" x14ac:dyDescent="0.35">
      <c r="A82" s="4"/>
      <c r="B82" s="4"/>
      <c r="C82" s="4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</row>
    <row r="83" spans="1:96" s="18" customFormat="1" x14ac:dyDescent="0.35">
      <c r="A83" s="2" t="s">
        <v>7</v>
      </c>
      <c r="B83" s="2"/>
      <c r="C83" s="2"/>
      <c r="D83" s="54">
        <f t="shared" ref="D83:P83" si="77">D11/D$66</f>
        <v>9.0655784138732334E-2</v>
      </c>
      <c r="E83" s="54">
        <f t="shared" si="77"/>
        <v>0.1001225691853479</v>
      </c>
      <c r="F83" s="54">
        <f t="shared" si="77"/>
        <v>9.2892958244335425E-2</v>
      </c>
      <c r="G83" s="54">
        <f t="shared" si="77"/>
        <v>9.1524787735301677E-2</v>
      </c>
      <c r="H83" s="54">
        <f t="shared" si="77"/>
        <v>8.361377657164705E-2</v>
      </c>
      <c r="I83" s="54">
        <f t="shared" si="77"/>
        <v>7.9138486065141608E-2</v>
      </c>
      <c r="J83" s="54">
        <f t="shared" si="77"/>
        <v>7.4201432026612432E-2</v>
      </c>
      <c r="K83" s="54">
        <f t="shared" si="77"/>
        <v>7.2322978057282925E-2</v>
      </c>
      <c r="L83" s="54">
        <f t="shared" si="77"/>
        <v>7.9718985733797681E-2</v>
      </c>
      <c r="M83" s="54">
        <f t="shared" si="77"/>
        <v>7.4839415982132867E-2</v>
      </c>
      <c r="N83" s="54">
        <f t="shared" si="77"/>
        <v>7.0460613523473242E-2</v>
      </c>
      <c r="O83" s="54">
        <f t="shared" si="77"/>
        <v>6.7776301884247964E-2</v>
      </c>
      <c r="P83" s="54">
        <f t="shared" si="77"/>
        <v>5.7391866367767205E-2</v>
      </c>
      <c r="Q83" s="54">
        <f t="shared" ref="Q83:Q126" si="78">Q11/Q$66</f>
        <v>6.2261563114932465E-2</v>
      </c>
      <c r="R83" s="54">
        <f t="shared" si="58"/>
        <v>5.4971179402470392E-2</v>
      </c>
      <c r="S83" s="54">
        <f t="shared" si="58"/>
        <v>6.1608849997039979E-2</v>
      </c>
      <c r="T83" s="54">
        <f t="shared" si="58"/>
        <v>5.6539198831147039E-2</v>
      </c>
      <c r="U83" s="54">
        <f t="shared" si="58"/>
        <v>5.6200016569199679E-2</v>
      </c>
      <c r="V83" s="54">
        <f t="shared" si="58"/>
        <v>5.2795655968087461E-2</v>
      </c>
      <c r="W83" s="54">
        <f t="shared" si="58"/>
        <v>6.0419758721469201E-2</v>
      </c>
      <c r="X83" s="54">
        <f t="shared" si="58"/>
        <v>4.890799017881399E-2</v>
      </c>
      <c r="Y83" s="54">
        <f t="shared" si="58"/>
        <v>5.1430191913205456E-2</v>
      </c>
      <c r="Z83" s="54">
        <f t="shared" si="58"/>
        <v>5.6541080096244541E-2</v>
      </c>
      <c r="AA83" s="54">
        <f t="shared" si="58"/>
        <v>6.0025337828930679E-2</v>
      </c>
      <c r="AB83" s="54">
        <f t="shared" si="58"/>
        <v>5.2123123442702146E-2</v>
      </c>
      <c r="AC83" s="54">
        <f t="shared" si="58"/>
        <v>5.4725875279809211E-2</v>
      </c>
      <c r="AD83" s="54">
        <f t="shared" si="58"/>
        <v>5.0556710157841432E-2</v>
      </c>
      <c r="AE83" s="54">
        <f t="shared" si="58"/>
        <v>5.9792365432496913E-2</v>
      </c>
      <c r="AF83" s="54">
        <f t="shared" si="58"/>
        <v>5.681628300237649E-2</v>
      </c>
      <c r="AG83" s="54">
        <f t="shared" si="58"/>
        <v>5.5409710040428356E-2</v>
      </c>
      <c r="AH83" s="54">
        <f t="shared" si="58"/>
        <v>5.5195158234884766E-2</v>
      </c>
      <c r="AI83" s="54">
        <f t="shared" si="58"/>
        <v>6.2405850968927451E-2</v>
      </c>
      <c r="AJ83" s="54">
        <f t="shared" si="58"/>
        <v>6.0853305973102484E-2</v>
      </c>
      <c r="AK83" s="54">
        <f t="shared" si="58"/>
        <v>5.8325756010554029E-2</v>
      </c>
      <c r="AL83" s="54">
        <f t="shared" si="58"/>
        <v>6.4905017253140226E-2</v>
      </c>
      <c r="AM83" s="54">
        <f t="shared" si="58"/>
        <v>6.7840293095294324E-2</v>
      </c>
      <c r="AN83" s="54">
        <f t="shared" si="58"/>
        <v>6.2160408406635448E-2</v>
      </c>
      <c r="AO83" s="54">
        <f t="shared" si="58"/>
        <v>6.9270911455155987E-2</v>
      </c>
      <c r="AP83" s="54">
        <f t="shared" si="58"/>
        <v>7.593258101821454E-2</v>
      </c>
      <c r="AQ83" s="54">
        <f t="shared" si="58"/>
        <v>8.0316574410126615E-2</v>
      </c>
      <c r="AR83" s="54">
        <f t="shared" si="58"/>
        <v>7.7412735064836355E-2</v>
      </c>
      <c r="AS83" s="54">
        <f t="shared" si="58"/>
        <v>8.3993361163926666E-2</v>
      </c>
      <c r="AT83" s="54">
        <f t="shared" si="58"/>
        <v>9.1747525987041056E-2</v>
      </c>
      <c r="AU83" s="54">
        <f t="shared" si="58"/>
        <v>8.593102073364299E-2</v>
      </c>
      <c r="AV83" s="54">
        <f>AV11/AV$66</f>
        <v>7.1541476303080845E-2</v>
      </c>
      <c r="AW83" s="54">
        <f t="shared" si="58"/>
        <v>7.0020533990268044E-2</v>
      </c>
      <c r="AX83" s="54">
        <f t="shared" si="58"/>
        <v>7.8793711232586883E-2</v>
      </c>
      <c r="AY83" s="54">
        <f t="shared" si="58"/>
        <v>8.1022414493863548E-2</v>
      </c>
      <c r="AZ83" s="54">
        <f t="shared" si="58"/>
        <v>6.5548358983767138E-2</v>
      </c>
      <c r="BA83" s="54">
        <f t="shared" si="58"/>
        <v>6.3086397117255485E-2</v>
      </c>
      <c r="BB83" s="54">
        <f t="shared" si="58"/>
        <v>6.6560044138441313E-2</v>
      </c>
      <c r="BC83" s="54">
        <f t="shared" si="58"/>
        <v>6.3348030303445102E-2</v>
      </c>
      <c r="BD83" s="54">
        <f t="shared" ref="BD83:BE83" si="79">BD11/BD$66</f>
        <v>6.1852364962655663E-2</v>
      </c>
      <c r="BE83" s="54">
        <f t="shared" si="79"/>
        <v>5.6677317208493269E-2</v>
      </c>
      <c r="BF83" s="54">
        <f t="shared" ref="BF83:BG83" si="80">BF11/BF$66</f>
        <v>6.3877621938826831E-2</v>
      </c>
      <c r="BG83" s="54">
        <f t="shared" si="80"/>
        <v>7.0872359678143537E-2</v>
      </c>
      <c r="BH83" s="54">
        <f t="shared" ref="BH83:BI83" si="81">BH11/BH$66</f>
        <v>6.7978123240189328E-2</v>
      </c>
      <c r="BI83" s="54">
        <f t="shared" si="81"/>
        <v>6.9675534505382095E-2</v>
      </c>
      <c r="BJ83" s="54">
        <f t="shared" ref="BJ83:BK83" si="82">BJ11/BJ$66</f>
        <v>9.4427341888491667E-2</v>
      </c>
      <c r="BK83" s="54">
        <f t="shared" si="82"/>
        <v>7.9142959180965491E-2</v>
      </c>
      <c r="BL83" s="54">
        <f t="shared" ref="BL83:BM83" si="83">BL11/BL$66</f>
        <v>7.2509172372371922E-2</v>
      </c>
      <c r="BM83" s="54">
        <f t="shared" si="83"/>
        <v>7.2180106319073262E-2</v>
      </c>
      <c r="BN83" s="54">
        <f t="shared" ref="BN83:BO83" si="84">BN11/BN$66</f>
        <v>8.6994019858331856E-2</v>
      </c>
      <c r="BO83" s="54">
        <f t="shared" si="84"/>
        <v>7.8710509035336509E-2</v>
      </c>
      <c r="BP83" s="54">
        <f t="shared" ref="BP83:BQ83" si="85">BP11/BP$66</f>
        <v>7.2903409515154158E-2</v>
      </c>
      <c r="BQ83" s="54">
        <f t="shared" si="85"/>
        <v>6.8700016916812282E-2</v>
      </c>
      <c r="BR83" s="54">
        <f t="shared" ref="BR83:BS83" si="86">BR11/BR$66</f>
        <v>7.5500979694127099E-2</v>
      </c>
      <c r="BS83" s="54">
        <f t="shared" si="86"/>
        <v>8.2372907891059416E-2</v>
      </c>
      <c r="BT83" s="54">
        <f t="shared" ref="BT83:BU83" si="87">BT11/BT$66</f>
        <v>7.6454998024545542E-2</v>
      </c>
      <c r="BU83" s="54">
        <f t="shared" si="87"/>
        <v>7.838319407032357E-2</v>
      </c>
      <c r="BV83" s="54">
        <f t="shared" ref="BV83:BX83" si="88">BV11/BV$66</f>
        <v>8.7670377743379005E-2</v>
      </c>
      <c r="BW83" s="54">
        <f t="shared" si="88"/>
        <v>8.5136543256907629E-2</v>
      </c>
      <c r="BX83" s="54">
        <f t="shared" si="88"/>
        <v>8.2152277203841245E-2</v>
      </c>
      <c r="BY83" s="54">
        <f t="shared" ref="BY83:BZ83" si="89">BY11/BY$66</f>
        <v>8.2521720438627932E-2</v>
      </c>
      <c r="BZ83" s="54">
        <f t="shared" si="89"/>
        <v>8.790502575096934E-2</v>
      </c>
      <c r="CA83" s="54">
        <f t="shared" ref="CA83:CB83" si="90">CA11/CA$66</f>
        <v>8.4753340494802529E-2</v>
      </c>
      <c r="CB83" s="54">
        <f t="shared" si="90"/>
        <v>8.8362612279392919E-2</v>
      </c>
      <c r="CC83" s="54">
        <f t="shared" ref="CC83:CD83" si="91">CC11/CC$66</f>
        <v>8.2336148193674033E-2</v>
      </c>
      <c r="CD83" s="54">
        <f t="shared" si="91"/>
        <v>8.5503801130012241E-2</v>
      </c>
      <c r="CE83" s="54">
        <f t="shared" ref="CE83:CF83" si="92">CE11/CE$66</f>
        <v>9.626261797371026E-2</v>
      </c>
      <c r="CF83" s="54">
        <f t="shared" si="92"/>
        <v>8.7476630594320967E-2</v>
      </c>
      <c r="CG83" s="54">
        <f t="shared" ref="CG83:CH83" si="93">CG11/CG$66</f>
        <v>8.0659092621106321E-2</v>
      </c>
      <c r="CH83" s="54">
        <f t="shared" si="93"/>
        <v>9.934901375368474E-2</v>
      </c>
      <c r="CI83" s="54">
        <f t="shared" ref="CI83:CK83" si="94">CI11/CI$66</f>
        <v>0.10045041288329094</v>
      </c>
      <c r="CJ83" s="54">
        <f t="shared" si="94"/>
        <v>8.3647446730664238E-2</v>
      </c>
      <c r="CK83" s="54">
        <f t="shared" si="94"/>
        <v>8.4040646201501368E-2</v>
      </c>
      <c r="CL83" s="54">
        <f t="shared" ref="CL83:CO88" si="95">CL11/CL$66</f>
        <v>8.6908266887649049E-2</v>
      </c>
      <c r="CM83" s="54">
        <f t="shared" si="95"/>
        <v>8.6385637449486796E-2</v>
      </c>
      <c r="CN83" s="54">
        <f t="shared" si="95"/>
        <v>8.3117778706428641E-2</v>
      </c>
      <c r="CO83" s="54">
        <f t="shared" si="95"/>
        <v>8.7322900819451432E-2</v>
      </c>
      <c r="CP83" s="54">
        <f t="shared" ref="CP83:CR83" si="96">CP11/CP$66</f>
        <v>8.7503793028227458E-2</v>
      </c>
      <c r="CQ83" s="54">
        <f t="shared" si="96"/>
        <v>7.9058000105941717E-2</v>
      </c>
      <c r="CR83" s="54">
        <f t="shared" si="96"/>
        <v>8.3259723535755073E-2</v>
      </c>
    </row>
    <row r="84" spans="1:96" s="11" customFormat="1" x14ac:dyDescent="0.35">
      <c r="A84" s="4"/>
      <c r="B84" s="4" t="s">
        <v>32</v>
      </c>
      <c r="C84" s="4"/>
      <c r="D84" s="53">
        <f t="shared" ref="D84:P84" si="97">D12/D$66</f>
        <v>7.548199474189142E-2</v>
      </c>
      <c r="E84" s="53">
        <f t="shared" si="97"/>
        <v>8.7301429226390379E-2</v>
      </c>
      <c r="F84" s="53">
        <f t="shared" si="97"/>
        <v>8.4250448921295421E-2</v>
      </c>
      <c r="G84" s="53">
        <f t="shared" si="97"/>
        <v>8.4205871099471696E-2</v>
      </c>
      <c r="H84" s="53">
        <f t="shared" si="97"/>
        <v>7.5824407948610756E-2</v>
      </c>
      <c r="I84" s="53">
        <f t="shared" si="97"/>
        <v>7.1055729514689081E-2</v>
      </c>
      <c r="J84" s="53">
        <f t="shared" si="97"/>
        <v>6.7012122527828968E-2</v>
      </c>
      <c r="K84" s="53">
        <f t="shared" si="97"/>
        <v>6.3349695696846786E-2</v>
      </c>
      <c r="L84" s="53">
        <f t="shared" si="97"/>
        <v>6.9576436320348461E-2</v>
      </c>
      <c r="M84" s="53">
        <f t="shared" si="97"/>
        <v>6.9570984191880805E-2</v>
      </c>
      <c r="N84" s="53">
        <f t="shared" si="97"/>
        <v>6.67100362312055E-2</v>
      </c>
      <c r="O84" s="53">
        <f t="shared" si="97"/>
        <v>6.3373409094432773E-2</v>
      </c>
      <c r="P84" s="53">
        <f t="shared" si="97"/>
        <v>5.4463583932751101E-2</v>
      </c>
      <c r="Q84" s="53">
        <f t="shared" si="78"/>
        <v>5.8572234303265802E-2</v>
      </c>
      <c r="R84" s="53">
        <f t="shared" si="58"/>
        <v>5.2147518054426772E-2</v>
      </c>
      <c r="S84" s="53">
        <f t="shared" si="58"/>
        <v>5.7767337966750529E-2</v>
      </c>
      <c r="T84" s="53">
        <f t="shared" si="58"/>
        <v>5.379664696180058E-2</v>
      </c>
      <c r="U84" s="53">
        <f t="shared" si="58"/>
        <v>5.3038478537592637E-2</v>
      </c>
      <c r="V84" s="53">
        <f t="shared" si="58"/>
        <v>4.936204648702442E-2</v>
      </c>
      <c r="W84" s="53">
        <f t="shared" si="58"/>
        <v>5.6400843211567436E-2</v>
      </c>
      <c r="X84" s="53">
        <f t="shared" si="58"/>
        <v>4.761676024181994E-2</v>
      </c>
      <c r="Y84" s="53">
        <f t="shared" si="58"/>
        <v>5.0408100241627653E-2</v>
      </c>
      <c r="Z84" s="53">
        <f t="shared" si="58"/>
        <v>5.5018339313854289E-2</v>
      </c>
      <c r="AA84" s="53">
        <f t="shared" si="58"/>
        <v>5.8361386934827515E-2</v>
      </c>
      <c r="AB84" s="53">
        <f t="shared" si="58"/>
        <v>5.0684993271566149E-2</v>
      </c>
      <c r="AC84" s="53">
        <f t="shared" si="58"/>
        <v>5.2967118157808336E-2</v>
      </c>
      <c r="AD84" s="53">
        <f t="shared" si="58"/>
        <v>4.7926585372318857E-2</v>
      </c>
      <c r="AE84" s="53">
        <f t="shared" si="58"/>
        <v>5.7384485401371733E-2</v>
      </c>
      <c r="AF84" s="53">
        <f t="shared" si="58"/>
        <v>5.5506270557762707E-2</v>
      </c>
      <c r="AG84" s="53">
        <f t="shared" si="58"/>
        <v>5.3964877667459839E-2</v>
      </c>
      <c r="AH84" s="53">
        <f t="shared" si="58"/>
        <v>5.3424676562544376E-2</v>
      </c>
      <c r="AI84" s="53">
        <f t="shared" si="58"/>
        <v>6.0164712080169554E-2</v>
      </c>
      <c r="AJ84" s="53">
        <f t="shared" si="58"/>
        <v>5.9667756541618301E-2</v>
      </c>
      <c r="AK84" s="53">
        <f t="shared" si="58"/>
        <v>5.763731867446751E-2</v>
      </c>
      <c r="AL84" s="53">
        <f t="shared" si="58"/>
        <v>6.4888158981427746E-2</v>
      </c>
      <c r="AM84" s="53">
        <f t="shared" si="58"/>
        <v>6.7826496435362343E-2</v>
      </c>
      <c r="AN84" s="53">
        <f t="shared" si="58"/>
        <v>6.2149370100569E-2</v>
      </c>
      <c r="AO84" s="53">
        <f t="shared" si="58"/>
        <v>6.9262975786563236E-2</v>
      </c>
      <c r="AP84" s="53">
        <f t="shared" si="58"/>
        <v>7.592017059495719E-2</v>
      </c>
      <c r="AQ84" s="53">
        <f t="shared" si="58"/>
        <v>8.0315957849554517E-2</v>
      </c>
      <c r="AR84" s="53">
        <f t="shared" si="58"/>
        <v>7.7412126057946312E-2</v>
      </c>
      <c r="AS84" s="53">
        <f t="shared" si="58"/>
        <v>8.3992762799852502E-2</v>
      </c>
      <c r="AT84" s="53">
        <f t="shared" si="58"/>
        <v>9.1746937717252813E-2</v>
      </c>
      <c r="AU84" s="53">
        <f t="shared" si="58"/>
        <v>8.5930440917462256E-2</v>
      </c>
      <c r="AV84" s="53">
        <f t="shared" si="58"/>
        <v>7.1541476303080845E-2</v>
      </c>
      <c r="AW84" s="53">
        <f t="shared" si="58"/>
        <v>7.0020533990268044E-2</v>
      </c>
      <c r="AX84" s="53">
        <f t="shared" si="58"/>
        <v>7.8793711232586883E-2</v>
      </c>
      <c r="AY84" s="53">
        <f t="shared" si="58"/>
        <v>8.1022414493863548E-2</v>
      </c>
      <c r="AZ84" s="53">
        <f t="shared" si="58"/>
        <v>6.5548358983767138E-2</v>
      </c>
      <c r="BA84" s="53">
        <f t="shared" si="58"/>
        <v>6.3086397117255485E-2</v>
      </c>
      <c r="BB84" s="53">
        <f t="shared" si="58"/>
        <v>6.6560044138441313E-2</v>
      </c>
      <c r="BC84" s="53">
        <f t="shared" si="58"/>
        <v>6.3348030303445102E-2</v>
      </c>
      <c r="BD84" s="53">
        <f t="shared" ref="BD84:BE84" si="98">BD12/BD$66</f>
        <v>6.1852364962655663E-2</v>
      </c>
      <c r="BE84" s="53">
        <f t="shared" si="98"/>
        <v>5.6677317208493269E-2</v>
      </c>
      <c r="BF84" s="53">
        <f t="shared" ref="BF84:BG84" si="99">BF12/BF$66</f>
        <v>6.3877621938826831E-2</v>
      </c>
      <c r="BG84" s="53">
        <f t="shared" si="99"/>
        <v>7.0872359678143537E-2</v>
      </c>
      <c r="BH84" s="53">
        <f t="shared" ref="BH84:BI84" si="100">BH12/BH$66</f>
        <v>6.7952906200732341E-2</v>
      </c>
      <c r="BI84" s="53">
        <f t="shared" si="100"/>
        <v>6.9675534505382095E-2</v>
      </c>
      <c r="BJ84" s="53">
        <f t="shared" ref="BJ84:BK84" si="101">BJ12/BJ$66</f>
        <v>9.4427341888491667E-2</v>
      </c>
      <c r="BK84" s="53">
        <f t="shared" si="101"/>
        <v>7.9142959180965491E-2</v>
      </c>
      <c r="BL84" s="53">
        <f t="shared" ref="BL84:BM84" si="102">BL12/BL$66</f>
        <v>7.2509172372371922E-2</v>
      </c>
      <c r="BM84" s="53">
        <f t="shared" si="102"/>
        <v>7.2180106319073262E-2</v>
      </c>
      <c r="BN84" s="53">
        <f t="shared" ref="BN84:BO84" si="103">BN12/BN$66</f>
        <v>8.6994019858331856E-2</v>
      </c>
      <c r="BO84" s="53">
        <f t="shared" si="103"/>
        <v>7.8710509035336509E-2</v>
      </c>
      <c r="BP84" s="53">
        <f t="shared" ref="BP84:BQ84" si="104">BP12/BP$66</f>
        <v>7.2903409515154158E-2</v>
      </c>
      <c r="BQ84" s="53">
        <f t="shared" si="104"/>
        <v>6.8700016916812282E-2</v>
      </c>
      <c r="BR84" s="53">
        <f t="shared" ref="BR84:BS84" si="105">BR12/BR$66</f>
        <v>7.5500979694127099E-2</v>
      </c>
      <c r="BS84" s="53">
        <f t="shared" si="105"/>
        <v>8.2372907891059416E-2</v>
      </c>
      <c r="BT84" s="53">
        <f t="shared" ref="BT84:BU84" si="106">BT12/BT$66</f>
        <v>7.6454998024545542E-2</v>
      </c>
      <c r="BU84" s="53">
        <f t="shared" si="106"/>
        <v>7.838319407032357E-2</v>
      </c>
      <c r="BV84" s="53">
        <f t="shared" ref="BV84:BX84" si="107">BV12/BV$66</f>
        <v>8.7670377743379005E-2</v>
      </c>
      <c r="BW84" s="53">
        <f t="shared" si="107"/>
        <v>8.5136543256907629E-2</v>
      </c>
      <c r="BX84" s="53">
        <f t="shared" si="107"/>
        <v>8.2152277203841245E-2</v>
      </c>
      <c r="BY84" s="53">
        <f t="shared" ref="BY84:BZ84" si="108">BY12/BY$66</f>
        <v>8.2521720438627932E-2</v>
      </c>
      <c r="BZ84" s="53">
        <f t="shared" si="108"/>
        <v>8.790502575096934E-2</v>
      </c>
      <c r="CA84" s="53">
        <f t="shared" ref="CA84:CB84" si="109">CA12/CA$66</f>
        <v>8.4753340494802529E-2</v>
      </c>
      <c r="CB84" s="53">
        <f t="shared" si="109"/>
        <v>8.8362612279392919E-2</v>
      </c>
      <c r="CC84" s="53">
        <f t="shared" ref="CC84:CD84" si="110">CC12/CC$66</f>
        <v>8.2336148193674033E-2</v>
      </c>
      <c r="CD84" s="53">
        <f t="shared" si="110"/>
        <v>8.5503801130012241E-2</v>
      </c>
      <c r="CE84" s="53">
        <f t="shared" ref="CE84:CF84" si="111">CE12/CE$66</f>
        <v>9.626261797371026E-2</v>
      </c>
      <c r="CF84" s="53">
        <f t="shared" si="111"/>
        <v>8.7476630594320967E-2</v>
      </c>
      <c r="CG84" s="53">
        <f t="shared" ref="CG84:CH84" si="112">CG12/CG$66</f>
        <v>8.0659092621106321E-2</v>
      </c>
      <c r="CH84" s="53">
        <f t="shared" si="112"/>
        <v>9.934901375368474E-2</v>
      </c>
      <c r="CI84" s="53">
        <f t="shared" ref="CI84:CK84" si="113">CI12/CI$66</f>
        <v>0.10045041288329094</v>
      </c>
      <c r="CJ84" s="53">
        <f t="shared" si="113"/>
        <v>8.3647446730664238E-2</v>
      </c>
      <c r="CK84" s="53">
        <f t="shared" si="113"/>
        <v>8.4040646201501368E-2</v>
      </c>
      <c r="CL84" s="53">
        <f t="shared" ref="CL84:CM84" si="114">CL12/CL$66</f>
        <v>8.6908266887649049E-2</v>
      </c>
      <c r="CM84" s="53">
        <f t="shared" si="114"/>
        <v>8.6385637449486796E-2</v>
      </c>
      <c r="CN84" s="53">
        <f t="shared" si="95"/>
        <v>8.3117778706428641E-2</v>
      </c>
      <c r="CO84" s="53">
        <f t="shared" si="95"/>
        <v>8.7279083606582999E-2</v>
      </c>
      <c r="CP84" s="53">
        <f t="shared" ref="CP84:CR84" si="115">CP12/CP$66</f>
        <v>8.7461576892687007E-2</v>
      </c>
      <c r="CQ84" s="53">
        <f t="shared" si="115"/>
        <v>7.9016293611580621E-2</v>
      </c>
      <c r="CR84" s="53">
        <f t="shared" si="115"/>
        <v>8.3219644067185808E-2</v>
      </c>
    </row>
    <row r="85" spans="1:96" s="11" customFormat="1" x14ac:dyDescent="0.35">
      <c r="A85" s="4"/>
      <c r="B85" s="4" t="s">
        <v>9</v>
      </c>
      <c r="C85" s="4"/>
      <c r="D85" s="53">
        <f t="shared" ref="D85:P85" si="116">D13/D$66</f>
        <v>6.9796282407308622E-3</v>
      </c>
      <c r="E85" s="53">
        <f t="shared" si="116"/>
        <v>5.2112587346759233E-3</v>
      </c>
      <c r="F85" s="53">
        <f t="shared" si="116"/>
        <v>5.7543181121235852E-3</v>
      </c>
      <c r="G85" s="53">
        <f t="shared" si="116"/>
        <v>4.9968614211676424E-3</v>
      </c>
      <c r="H85" s="53">
        <f t="shared" si="116"/>
        <v>3.7991189411485716E-3</v>
      </c>
      <c r="I85" s="53">
        <f t="shared" si="116"/>
        <v>3.4554349504252462E-3</v>
      </c>
      <c r="J85" s="53">
        <f t="shared" si="116"/>
        <v>3.1710300905198889E-3</v>
      </c>
      <c r="K85" s="53">
        <f t="shared" si="116"/>
        <v>3.0330269591212905E-3</v>
      </c>
      <c r="L85" s="53">
        <f t="shared" si="116"/>
        <v>1.9764350059801932E-3</v>
      </c>
      <c r="M85" s="53">
        <f t="shared" si="116"/>
        <v>4.7204851617739926E-3</v>
      </c>
      <c r="N85" s="53">
        <f t="shared" si="116"/>
        <v>6.1307569292727024E-3</v>
      </c>
      <c r="O85" s="53">
        <f t="shared" si="116"/>
        <v>2.6724171986572585E-3</v>
      </c>
      <c r="P85" s="53">
        <f t="shared" si="116"/>
        <v>5.7316454041874212E-5</v>
      </c>
      <c r="Q85" s="53">
        <f t="shared" si="78"/>
        <v>1.0230716764398352E-5</v>
      </c>
      <c r="R85" s="53">
        <f t="shared" si="58"/>
        <v>4.20854667224103E-5</v>
      </c>
      <c r="S85" s="53">
        <f t="shared" si="58"/>
        <v>7.4119927783410943E-5</v>
      </c>
      <c r="T85" s="53">
        <f t="shared" si="58"/>
        <v>2.5491016875513339E-6</v>
      </c>
      <c r="U85" s="53">
        <f t="shared" si="58"/>
        <v>4.2388374641902311E-7</v>
      </c>
      <c r="V85" s="53">
        <f t="shared" si="58"/>
        <v>4.4484794169948229E-9</v>
      </c>
      <c r="W85" s="53">
        <f t="shared" si="58"/>
        <v>0</v>
      </c>
      <c r="X85" s="53">
        <f t="shared" si="58"/>
        <v>1.0021755355513443E-5</v>
      </c>
      <c r="Y85" s="53">
        <f t="shared" si="58"/>
        <v>8.6506373175447334E-8</v>
      </c>
      <c r="Z85" s="53">
        <f t="shared" si="58"/>
        <v>7.5406553471867551E-8</v>
      </c>
      <c r="AA85" s="53">
        <f t="shared" si="58"/>
        <v>3.2211480181270603E-6</v>
      </c>
      <c r="AB85" s="53">
        <f t="shared" si="58"/>
        <v>3.1316056557405906E-6</v>
      </c>
      <c r="AC85" s="53">
        <f t="shared" si="58"/>
        <v>5.1473036681456454E-8</v>
      </c>
      <c r="AD85" s="53">
        <f t="shared" si="58"/>
        <v>5.0635967924593065E-8</v>
      </c>
      <c r="AE85" s="53">
        <f t="shared" si="58"/>
        <v>4.5696860657217513E-8</v>
      </c>
      <c r="AF85" s="53">
        <f t="shared" si="58"/>
        <v>3.4206830417418998E-7</v>
      </c>
      <c r="AG85" s="53">
        <f t="shared" si="58"/>
        <v>7.0562353512355415E-7</v>
      </c>
      <c r="AH85" s="53">
        <f t="shared" si="58"/>
        <v>8.0995583505398116E-7</v>
      </c>
      <c r="AI85" s="53">
        <f t="shared" si="58"/>
        <v>3.7546372449863692E-7</v>
      </c>
      <c r="AJ85" s="53">
        <f t="shared" si="58"/>
        <v>1.7889710309609296E-4</v>
      </c>
      <c r="AK85" s="53">
        <f t="shared" si="58"/>
        <v>9.7294189719165682E-8</v>
      </c>
      <c r="AL85" s="53">
        <f t="shared" si="58"/>
        <v>4.3666571884738622E-4</v>
      </c>
      <c r="AM85" s="53">
        <f t="shared" si="58"/>
        <v>2.8887701090824848E-7</v>
      </c>
      <c r="AN85" s="53">
        <f t="shared" si="58"/>
        <v>6.2369213921930635E-4</v>
      </c>
      <c r="AO85" s="53">
        <f t="shared" si="58"/>
        <v>8.0551617830575526E-8</v>
      </c>
      <c r="AP85" s="53">
        <f t="shared" si="58"/>
        <v>8.2146855209854939E-4</v>
      </c>
      <c r="AQ85" s="53">
        <f t="shared" si="58"/>
        <v>5.5829893982384024E-9</v>
      </c>
      <c r="AR85" s="53">
        <f t="shared" si="58"/>
        <v>1.0368048911127293E-3</v>
      </c>
      <c r="AS85" s="53">
        <f t="shared" si="58"/>
        <v>7.2039061648592677E-12</v>
      </c>
      <c r="AT85" s="53">
        <f t="shared" si="58"/>
        <v>1.1813157272828553E-3</v>
      </c>
      <c r="AU85" s="53">
        <f t="shared" si="58"/>
        <v>7.452040450733605E-9</v>
      </c>
      <c r="AV85" s="53">
        <f t="shared" si="58"/>
        <v>1.2181735170686834E-3</v>
      </c>
      <c r="AW85" s="53">
        <f t="shared" si="58"/>
        <v>4.1659152935305187E-8</v>
      </c>
      <c r="AX85" s="53">
        <f t="shared" si="58"/>
        <v>1.3143712525745068E-3</v>
      </c>
      <c r="AY85" s="53">
        <f t="shared" si="58"/>
        <v>5.9720438222305955E-12</v>
      </c>
      <c r="AZ85" s="53">
        <f t="shared" si="58"/>
        <v>1.4635015739715295E-3</v>
      </c>
      <c r="BA85" s="53">
        <f t="shared" si="58"/>
        <v>5.1523687919955769E-7</v>
      </c>
      <c r="BB85" s="53">
        <f t="shared" si="58"/>
        <v>5.1038124262594063E-3</v>
      </c>
      <c r="BC85" s="53">
        <f t="shared" si="58"/>
        <v>5.9897933816500136E-9</v>
      </c>
      <c r="BD85" s="53">
        <f t="shared" ref="BD85:BE85" si="117">BD13/BD$66</f>
        <v>7.5563833029337352E-3</v>
      </c>
      <c r="BE85" s="53">
        <f t="shared" si="117"/>
        <v>4.5774085214320188E-8</v>
      </c>
      <c r="BF85" s="53">
        <f t="shared" ref="BF85:BG85" si="118">BF13/BF$66</f>
        <v>1.7561484430901823E-3</v>
      </c>
      <c r="BG85" s="53">
        <f t="shared" si="118"/>
        <v>2.390696607569769E-9</v>
      </c>
      <c r="BH85" s="53">
        <f t="shared" ref="BH85:BI85" si="119">BH13/BH$66</f>
        <v>1.8704042640732047E-3</v>
      </c>
      <c r="BI85" s="53">
        <f t="shared" si="119"/>
        <v>3.7870422396494683E-8</v>
      </c>
      <c r="BJ85" s="53">
        <f t="shared" ref="BJ85:BK85" si="120">BJ13/BJ$66</f>
        <v>1.3850192633974474E-3</v>
      </c>
      <c r="BK85" s="53">
        <f t="shared" si="120"/>
        <v>2.0910218364144417E-7</v>
      </c>
      <c r="BL85" s="53">
        <f t="shared" ref="BL85:BM85" si="121">BL13/BL$66</f>
        <v>2.7492493233545819E-3</v>
      </c>
      <c r="BM85" s="53">
        <f t="shared" si="121"/>
        <v>0</v>
      </c>
      <c r="BN85" s="53">
        <f t="shared" ref="BN85:BO85" si="122">BN13/BN$66</f>
        <v>1.9704818148549708E-7</v>
      </c>
      <c r="BO85" s="53">
        <f t="shared" si="122"/>
        <v>1.937529004902775E-7</v>
      </c>
      <c r="BP85" s="53">
        <f t="shared" ref="BP85:BQ85" si="123">BP13/BP$66</f>
        <v>0</v>
      </c>
      <c r="BQ85" s="53">
        <f t="shared" si="123"/>
        <v>0</v>
      </c>
      <c r="BR85" s="53">
        <f t="shared" ref="BR85:BS85" si="124">BR13/BR$66</f>
        <v>0</v>
      </c>
      <c r="BS85" s="53">
        <f t="shared" si="124"/>
        <v>0</v>
      </c>
      <c r="BT85" s="53">
        <f t="shared" ref="BT85:BU85" si="125">BT13/BT$66</f>
        <v>0</v>
      </c>
      <c r="BU85" s="53">
        <f t="shared" si="125"/>
        <v>0</v>
      </c>
      <c r="BV85" s="53">
        <f t="shared" ref="BV85:BX85" si="126">BV13/BV$66</f>
        <v>0</v>
      </c>
      <c r="BW85" s="53">
        <f t="shared" si="126"/>
        <v>0</v>
      </c>
      <c r="BX85" s="53">
        <f t="shared" si="126"/>
        <v>0</v>
      </c>
      <c r="BY85" s="53">
        <f t="shared" ref="BY85:BZ85" si="127">BY13/BY$66</f>
        <v>0</v>
      </c>
      <c r="BZ85" s="53">
        <f t="shared" si="127"/>
        <v>0</v>
      </c>
      <c r="CA85" s="53">
        <f t="shared" ref="CA85:CB85" si="128">CA13/CA$66</f>
        <v>0</v>
      </c>
      <c r="CB85" s="53">
        <f t="shared" si="128"/>
        <v>0</v>
      </c>
      <c r="CC85" s="53">
        <f t="shared" ref="CC85:CD85" si="129">CC13/CC$66</f>
        <v>0</v>
      </c>
      <c r="CD85" s="53">
        <f t="shared" si="129"/>
        <v>0</v>
      </c>
      <c r="CE85" s="53">
        <f t="shared" ref="CE85:CF85" si="130">CE13/CE$66</f>
        <v>0</v>
      </c>
      <c r="CF85" s="53">
        <f t="shared" si="130"/>
        <v>0</v>
      </c>
      <c r="CG85" s="53">
        <f t="shared" ref="CG85:CH85" si="131">CG13/CG$66</f>
        <v>0</v>
      </c>
      <c r="CH85" s="53">
        <f t="shared" si="131"/>
        <v>0</v>
      </c>
      <c r="CI85" s="53">
        <f t="shared" ref="CI85:CK85" si="132">CI13/CI$66</f>
        <v>0</v>
      </c>
      <c r="CJ85" s="53">
        <f t="shared" si="132"/>
        <v>0</v>
      </c>
      <c r="CK85" s="53">
        <f t="shared" si="132"/>
        <v>0</v>
      </c>
      <c r="CL85" s="53">
        <f t="shared" ref="CL85:CM85" si="133">CL13/CL$66</f>
        <v>0</v>
      </c>
      <c r="CM85" s="53">
        <f t="shared" si="133"/>
        <v>0</v>
      </c>
      <c r="CN85" s="53">
        <f t="shared" si="95"/>
        <v>0</v>
      </c>
      <c r="CO85" s="53">
        <f t="shared" si="95"/>
        <v>0</v>
      </c>
      <c r="CP85" s="53">
        <f t="shared" ref="CP85:CR85" si="134">CP13/CP$66</f>
        <v>0</v>
      </c>
      <c r="CQ85" s="53">
        <f t="shared" si="134"/>
        <v>0</v>
      </c>
      <c r="CR85" s="53">
        <f t="shared" si="134"/>
        <v>0</v>
      </c>
    </row>
    <row r="86" spans="1:96" s="11" customFormat="1" x14ac:dyDescent="0.35">
      <c r="A86" s="4"/>
      <c r="B86" s="4" t="s">
        <v>10</v>
      </c>
      <c r="C86" s="4"/>
      <c r="D86" s="53">
        <f t="shared" ref="D86:P86" si="135">D14/D$66</f>
        <v>0</v>
      </c>
      <c r="E86" s="53">
        <f t="shared" si="135"/>
        <v>0</v>
      </c>
      <c r="F86" s="53">
        <f t="shared" si="135"/>
        <v>0</v>
      </c>
      <c r="G86" s="53">
        <f t="shared" si="135"/>
        <v>0</v>
      </c>
      <c r="H86" s="53">
        <f t="shared" si="135"/>
        <v>0</v>
      </c>
      <c r="I86" s="53">
        <f t="shared" si="135"/>
        <v>0</v>
      </c>
      <c r="J86" s="53">
        <f t="shared" si="135"/>
        <v>0</v>
      </c>
      <c r="K86" s="53">
        <f t="shared" si="135"/>
        <v>0</v>
      </c>
      <c r="L86" s="53">
        <f t="shared" si="135"/>
        <v>0</v>
      </c>
      <c r="M86" s="53">
        <f t="shared" si="135"/>
        <v>0</v>
      </c>
      <c r="N86" s="53">
        <f t="shared" si="135"/>
        <v>1.7601818724979667E-3</v>
      </c>
      <c r="O86" s="53">
        <f t="shared" si="135"/>
        <v>4.2450611071060676E-3</v>
      </c>
      <c r="P86" s="53">
        <f t="shared" si="135"/>
        <v>1.502530448218474E-3</v>
      </c>
      <c r="Q86" s="53">
        <f t="shared" si="78"/>
        <v>5.525891906998451E-3</v>
      </c>
      <c r="R86" s="53">
        <f t="shared" si="58"/>
        <v>1.1844405056404472E-3</v>
      </c>
      <c r="S86" s="53">
        <f t="shared" si="58"/>
        <v>1.2282119740878142E-3</v>
      </c>
      <c r="T86" s="53">
        <f t="shared" si="58"/>
        <v>2.9872878403444303E-3</v>
      </c>
      <c r="U86" s="53">
        <f t="shared" si="58"/>
        <v>4.1596638962256953E-3</v>
      </c>
      <c r="V86" s="53">
        <f t="shared" si="58"/>
        <v>3.6533345310889795E-3</v>
      </c>
      <c r="W86" s="53">
        <f t="shared" si="58"/>
        <v>1.1573201365640601E-3</v>
      </c>
      <c r="X86" s="53">
        <f t="shared" si="58"/>
        <v>1.1114487486554366E-3</v>
      </c>
      <c r="Y86" s="53">
        <f t="shared" si="58"/>
        <v>1.1666445330322766E-3</v>
      </c>
      <c r="Z86" s="53">
        <f t="shared" si="58"/>
        <v>1.1158765047024715E-3</v>
      </c>
      <c r="AA86" s="53">
        <f t="shared" si="58"/>
        <v>1.1088044304420615E-3</v>
      </c>
      <c r="AB86" s="53">
        <f t="shared" si="58"/>
        <v>1.1905326377806341E-3</v>
      </c>
      <c r="AC86" s="53">
        <f t="shared" si="58"/>
        <v>1.1707273493035068E-3</v>
      </c>
      <c r="AD86" s="53">
        <f t="shared" si="58"/>
        <v>1.7867595267638289E-3</v>
      </c>
      <c r="AE86" s="53">
        <f t="shared" si="58"/>
        <v>1.7798428406899684E-3</v>
      </c>
      <c r="AF86" s="53">
        <f t="shared" si="58"/>
        <v>1.5411521020365316E-3</v>
      </c>
      <c r="AG86" s="53">
        <f t="shared" si="58"/>
        <v>1.109541973837913E-3</v>
      </c>
      <c r="AH86" s="53">
        <f t="shared" si="58"/>
        <v>1.1132711695392707E-3</v>
      </c>
      <c r="AI86" s="53">
        <f t="shared" si="58"/>
        <v>1.0048202547887044E-2</v>
      </c>
      <c r="AJ86" s="53">
        <f t="shared" si="58"/>
        <v>1.3437404019539391E-3</v>
      </c>
      <c r="AK86" s="53">
        <f t="shared" si="58"/>
        <v>1.2210528827905718E-3</v>
      </c>
      <c r="AL86" s="53">
        <f t="shared" si="58"/>
        <v>1.0461586709795824E-3</v>
      </c>
      <c r="AM86" s="53">
        <f t="shared" si="58"/>
        <v>9.3214575162209421E-4</v>
      </c>
      <c r="AN86" s="53">
        <f t="shared" si="58"/>
        <v>1.225658339748839E-3</v>
      </c>
      <c r="AO86" s="53">
        <f t="shared" si="58"/>
        <v>1.1638439473800133E-3</v>
      </c>
      <c r="AP86" s="53">
        <f t="shared" si="58"/>
        <v>2.6036690723132885E-3</v>
      </c>
      <c r="AQ86" s="53">
        <f t="shared" si="58"/>
        <v>7.9547397395320317E-3</v>
      </c>
      <c r="AR86" s="53">
        <f t="shared" si="58"/>
        <v>3.6610986273508616E-3</v>
      </c>
      <c r="AS86" s="53">
        <f t="shared" si="58"/>
        <v>1.1093513588170111E-2</v>
      </c>
      <c r="AT86" s="53">
        <f t="shared" si="58"/>
        <v>1.3747386432121025E-2</v>
      </c>
      <c r="AU86" s="53">
        <f t="shared" si="58"/>
        <v>1.3523843589822062E-2</v>
      </c>
      <c r="AV86" s="53">
        <f t="shared" si="58"/>
        <v>3.6540287222472621E-3</v>
      </c>
      <c r="AW86" s="53">
        <f t="shared" si="58"/>
        <v>8.0125146636712847E-3</v>
      </c>
      <c r="AX86" s="53">
        <f t="shared" si="58"/>
        <v>7.5273824296662913E-3</v>
      </c>
      <c r="AY86" s="53">
        <f t="shared" si="58"/>
        <v>1.286046511138856E-2</v>
      </c>
      <c r="AZ86" s="53">
        <f t="shared" si="58"/>
        <v>3.2351508127706203E-3</v>
      </c>
      <c r="BA86" s="53">
        <f t="shared" si="58"/>
        <v>4.4811286877680023E-3</v>
      </c>
      <c r="BB86" s="53">
        <f t="shared" si="58"/>
        <v>5.4858235942901864E-3</v>
      </c>
      <c r="BC86" s="53">
        <f t="shared" si="58"/>
        <v>5.4476712101596686E-3</v>
      </c>
      <c r="BD86" s="53">
        <f t="shared" ref="BD86:BE86" si="136">BD14/BD$66</f>
        <v>3.9459298824513577E-4</v>
      </c>
      <c r="BE86" s="53">
        <f t="shared" si="136"/>
        <v>3.8607367937661206E-4</v>
      </c>
      <c r="BF86" s="53">
        <f t="shared" ref="BF86:BG86" si="137">BF14/BF$66</f>
        <v>3.3450086692778558E-3</v>
      </c>
      <c r="BG86" s="53">
        <f t="shared" si="137"/>
        <v>8.0949801976467704E-3</v>
      </c>
      <c r="BH86" s="53">
        <f t="shared" ref="BH86:BI86" si="138">BH14/BH$66</f>
        <v>6.5343653492917251E-5</v>
      </c>
      <c r="BI86" s="53">
        <f t="shared" si="138"/>
        <v>2.0339795130618326E-3</v>
      </c>
      <c r="BJ86" s="53">
        <f t="shared" ref="BJ86:BK86" si="139">BJ14/BJ$66</f>
        <v>7.1363690107218948E-3</v>
      </c>
      <c r="BK86" s="53">
        <f t="shared" si="139"/>
        <v>9.3511366143041036E-3</v>
      </c>
      <c r="BL86" s="53">
        <f t="shared" ref="BL86:BM86" si="140">BL14/BL$66</f>
        <v>2.3417198620672352E-3</v>
      </c>
      <c r="BM86" s="53">
        <f t="shared" si="140"/>
        <v>5.6926933303333149E-3</v>
      </c>
      <c r="BN86" s="53">
        <f t="shared" ref="BN86:BO86" si="141">BN14/BN$66</f>
        <v>8.4919038184256314E-3</v>
      </c>
      <c r="BO86" s="53">
        <f t="shared" si="141"/>
        <v>6.0398460873659189E-3</v>
      </c>
      <c r="BP86" s="53">
        <f t="shared" ref="BP86:BQ86" si="142">BP14/BP$66</f>
        <v>2.4372206401660256E-3</v>
      </c>
      <c r="BQ86" s="53">
        <f t="shared" si="142"/>
        <v>1.3270952342874563E-3</v>
      </c>
      <c r="BR86" s="53">
        <f t="shared" ref="BR86:BS86" si="143">BR14/BR$66</f>
        <v>2.4246338125855529E-3</v>
      </c>
      <c r="BS86" s="53">
        <f t="shared" si="143"/>
        <v>3.73626278669814E-3</v>
      </c>
      <c r="BT86" s="53">
        <f t="shared" ref="BT86:BU86" si="144">BT14/BT$66</f>
        <v>1.9174375382221254E-3</v>
      </c>
      <c r="BU86" s="53">
        <f t="shared" si="144"/>
        <v>3.761274624451538E-3</v>
      </c>
      <c r="BV86" s="53">
        <f t="shared" ref="BV86:BX86" si="145">BV14/BV$66</f>
        <v>2.6846773819519292E-3</v>
      </c>
      <c r="BW86" s="53">
        <f t="shared" si="145"/>
        <v>1.7709552830878804E-3</v>
      </c>
      <c r="BX86" s="53">
        <f t="shared" si="145"/>
        <v>7.7785907480187801E-4</v>
      </c>
      <c r="BY86" s="53">
        <f t="shared" ref="BY86:BZ86" si="146">BY14/BY$66</f>
        <v>1.5891118090273842E-3</v>
      </c>
      <c r="BZ86" s="53">
        <f t="shared" si="146"/>
        <v>4.7568309570208567E-3</v>
      </c>
      <c r="CA86" s="53">
        <f t="shared" ref="CA86:CB86" si="147">CA14/CA$66</f>
        <v>1.0121271732105423E-3</v>
      </c>
      <c r="CB86" s="53">
        <f t="shared" si="147"/>
        <v>2.1931195335598585E-3</v>
      </c>
      <c r="CC86" s="53">
        <f t="shared" ref="CC86:CD86" si="148">CC14/CC$66</f>
        <v>2.138274657821254E-3</v>
      </c>
      <c r="CD86" s="53">
        <f t="shared" si="148"/>
        <v>2.4925244359948365E-3</v>
      </c>
      <c r="CE86" s="53">
        <f t="shared" ref="CE86:CF86" si="149">CE14/CE$66</f>
        <v>7.6858736030465582E-3</v>
      </c>
      <c r="CF86" s="53">
        <f t="shared" si="149"/>
        <v>9.9412018538166582E-3</v>
      </c>
      <c r="CG86" s="53">
        <f t="shared" ref="CG86:CH86" si="150">CG14/CG$66</f>
        <v>5.968852067055711E-3</v>
      </c>
      <c r="CH86" s="53">
        <f t="shared" si="150"/>
        <v>1.9185527580536772E-2</v>
      </c>
      <c r="CI86" s="53">
        <f t="shared" ref="CI86:CK86" si="151">CI14/CI$66</f>
        <v>1.7441602139362144E-2</v>
      </c>
      <c r="CJ86" s="53">
        <f t="shared" si="151"/>
        <v>5.9738773272145274E-4</v>
      </c>
      <c r="CK86" s="53">
        <f t="shared" si="151"/>
        <v>5.8333750402868225E-4</v>
      </c>
      <c r="CL86" s="53">
        <f t="shared" ref="CL86:CM86" si="152">CL14/CL$66</f>
        <v>1.3042993675469637E-3</v>
      </c>
      <c r="CM86" s="53">
        <f t="shared" si="152"/>
        <v>1.2874303923486573E-3</v>
      </c>
      <c r="CN86" s="53">
        <f t="shared" si="95"/>
        <v>6.9435971394177595E-5</v>
      </c>
      <c r="CO86" s="53">
        <f t="shared" si="95"/>
        <v>6.8067929216269899E-5</v>
      </c>
      <c r="CP86" s="53">
        <f t="shared" ref="CP86:CR86" si="153">CP14/CP$66</f>
        <v>6.8165910544456114E-5</v>
      </c>
      <c r="CQ86" s="53">
        <f t="shared" si="153"/>
        <v>4.0877317944537066E-3</v>
      </c>
      <c r="CR86" s="53">
        <f t="shared" si="153"/>
        <v>6.5582971682602933E-5</v>
      </c>
    </row>
    <row r="87" spans="1:96" s="11" customFormat="1" x14ac:dyDescent="0.35">
      <c r="A87" s="4"/>
      <c r="B87" s="4" t="s">
        <v>11</v>
      </c>
      <c r="C87" s="4"/>
      <c r="D87" s="53">
        <f t="shared" ref="D87:P87" si="154">D15/D$66</f>
        <v>6.8502366501160553E-2</v>
      </c>
      <c r="E87" s="53">
        <f t="shared" si="154"/>
        <v>8.2090170491714465E-2</v>
      </c>
      <c r="F87" s="53">
        <f t="shared" si="154"/>
        <v>7.8496130809171838E-2</v>
      </c>
      <c r="G87" s="53">
        <f t="shared" si="154"/>
        <v>7.9209009678304049E-2</v>
      </c>
      <c r="H87" s="53">
        <f t="shared" si="154"/>
        <v>7.202528900746219E-2</v>
      </c>
      <c r="I87" s="53">
        <f t="shared" si="154"/>
        <v>6.7600294564263821E-2</v>
      </c>
      <c r="J87" s="53">
        <f t="shared" si="154"/>
        <v>6.384109243730908E-2</v>
      </c>
      <c r="K87" s="53">
        <f t="shared" si="154"/>
        <v>6.0316668737725503E-2</v>
      </c>
      <c r="L87" s="53">
        <f t="shared" si="154"/>
        <v>6.7600001314368274E-2</v>
      </c>
      <c r="M87" s="53">
        <f t="shared" si="154"/>
        <v>6.4850499030106812E-2</v>
      </c>
      <c r="N87" s="53">
        <f t="shared" si="154"/>
        <v>5.8819097429434829E-2</v>
      </c>
      <c r="O87" s="53">
        <f t="shared" si="154"/>
        <v>5.6455930788669451E-2</v>
      </c>
      <c r="P87" s="53">
        <f t="shared" si="154"/>
        <v>5.2903737030490755E-2</v>
      </c>
      <c r="Q87" s="53">
        <f t="shared" si="78"/>
        <v>5.3036111679502951E-2</v>
      </c>
      <c r="R87" s="53">
        <f t="shared" si="58"/>
        <v>5.0920992082063923E-2</v>
      </c>
      <c r="S87" s="53">
        <f t="shared" si="58"/>
        <v>5.6465006064879308E-2</v>
      </c>
      <c r="T87" s="53">
        <f t="shared" si="58"/>
        <v>5.0806810019768604E-2</v>
      </c>
      <c r="U87" s="53">
        <f t="shared" si="58"/>
        <v>4.8878390757620523E-2</v>
      </c>
      <c r="V87" s="53">
        <f t="shared" si="58"/>
        <v>4.5708707507456023E-2</v>
      </c>
      <c r="W87" s="53">
        <f t="shared" si="58"/>
        <v>5.5243523075003374E-2</v>
      </c>
      <c r="X87" s="53">
        <f t="shared" si="58"/>
        <v>4.649528973780899E-2</v>
      </c>
      <c r="Y87" s="53">
        <f t="shared" si="58"/>
        <v>4.9241369202222204E-2</v>
      </c>
      <c r="Z87" s="53">
        <f t="shared" si="58"/>
        <v>5.3902387402598347E-2</v>
      </c>
      <c r="AA87" s="53">
        <f t="shared" si="58"/>
        <v>5.7249361356367323E-2</v>
      </c>
      <c r="AB87" s="53">
        <f t="shared" si="58"/>
        <v>4.9491329028129777E-2</v>
      </c>
      <c r="AC87" s="53">
        <f t="shared" si="58"/>
        <v>5.179633933546815E-2</v>
      </c>
      <c r="AD87" s="53">
        <f t="shared" si="58"/>
        <v>4.6139775209587112E-2</v>
      </c>
      <c r="AE87" s="53">
        <f t="shared" si="58"/>
        <v>5.5604596863821111E-2</v>
      </c>
      <c r="AF87" s="53">
        <f t="shared" si="58"/>
        <v>5.3964776387421996E-2</v>
      </c>
      <c r="AG87" s="53">
        <f t="shared" si="58"/>
        <v>5.2854630070086804E-2</v>
      </c>
      <c r="AH87" s="53">
        <f t="shared" si="58"/>
        <v>5.2310595437170052E-2</v>
      </c>
      <c r="AI87" s="53">
        <f t="shared" si="58"/>
        <v>5.011613406855802E-2</v>
      </c>
      <c r="AJ87" s="53">
        <f t="shared" si="58"/>
        <v>5.8145119036568264E-2</v>
      </c>
      <c r="AK87" s="53">
        <f t="shared" si="58"/>
        <v>5.6416168497487214E-2</v>
      </c>
      <c r="AL87" s="53">
        <f t="shared" si="58"/>
        <v>6.3405334591600776E-2</v>
      </c>
      <c r="AM87" s="53">
        <f t="shared" si="58"/>
        <v>6.6894061806729355E-2</v>
      </c>
      <c r="AN87" s="53">
        <f t="shared" si="58"/>
        <v>6.030001962160085E-2</v>
      </c>
      <c r="AO87" s="53">
        <f t="shared" si="58"/>
        <v>6.8099051287565382E-2</v>
      </c>
      <c r="AP87" s="53">
        <f t="shared" si="58"/>
        <v>7.2495032970545353E-2</v>
      </c>
      <c r="AQ87" s="53">
        <f t="shared" si="58"/>
        <v>7.2361212527033092E-2</v>
      </c>
      <c r="AR87" s="53">
        <f t="shared" si="58"/>
        <v>7.2714222539482717E-2</v>
      </c>
      <c r="AS87" s="53">
        <f t="shared" si="58"/>
        <v>7.2899249204478489E-2</v>
      </c>
      <c r="AT87" s="53">
        <f t="shared" si="58"/>
        <v>7.6818235557848932E-2</v>
      </c>
      <c r="AU87" s="53">
        <f t="shared" si="58"/>
        <v>7.2406589875599753E-2</v>
      </c>
      <c r="AV87" s="53">
        <f t="shared" si="58"/>
        <v>6.6669274063764897E-2</v>
      </c>
      <c r="AW87" s="53">
        <f t="shared" si="58"/>
        <v>6.2007977667443828E-2</v>
      </c>
      <c r="AX87" s="53">
        <f t="shared" si="58"/>
        <v>6.9951957550346083E-2</v>
      </c>
      <c r="AY87" s="53">
        <f t="shared" si="58"/>
        <v>6.8161949376502939E-2</v>
      </c>
      <c r="AZ87" s="53">
        <f t="shared" si="58"/>
        <v>6.0849706597024988E-2</v>
      </c>
      <c r="BA87" s="53">
        <f t="shared" si="58"/>
        <v>5.8604753192608279E-2</v>
      </c>
      <c r="BB87" s="53">
        <f t="shared" si="58"/>
        <v>5.597040811789171E-2</v>
      </c>
      <c r="BC87" s="53">
        <f t="shared" si="58"/>
        <v>5.7900353103492064E-2</v>
      </c>
      <c r="BD87" s="53">
        <f t="shared" ref="BD87:BE87" si="155">BD15/BD$66</f>
        <v>5.3901388671476792E-2</v>
      </c>
      <c r="BE87" s="53">
        <f t="shared" si="155"/>
        <v>5.6291197755031448E-2</v>
      </c>
      <c r="BF87" s="53">
        <f t="shared" ref="BF87:BG87" si="156">BF15/BF$66</f>
        <v>5.8776464826458784E-2</v>
      </c>
      <c r="BG87" s="53">
        <f t="shared" si="156"/>
        <v>6.2777377089800163E-2</v>
      </c>
      <c r="BH87" s="53">
        <f t="shared" ref="BH87:BI87" si="157">BH15/BH$66</f>
        <v>6.6017158283166219E-2</v>
      </c>
      <c r="BI87" s="53">
        <f t="shared" si="157"/>
        <v>6.7641517121897865E-2</v>
      </c>
      <c r="BJ87" s="53">
        <f t="shared" ref="BJ87:BK87" si="158">BJ15/BJ$66</f>
        <v>8.5905953614372324E-2</v>
      </c>
      <c r="BK87" s="53">
        <f t="shared" si="158"/>
        <v>6.9791613464477736E-2</v>
      </c>
      <c r="BL87" s="53">
        <f t="shared" ref="BL87:BM87" si="159">BL15/BL$66</f>
        <v>6.7418203186950104E-2</v>
      </c>
      <c r="BM87" s="53">
        <f t="shared" si="159"/>
        <v>6.6487412988739947E-2</v>
      </c>
      <c r="BN87" s="53">
        <f t="shared" ref="BN87:BO87" si="160">BN15/BN$66</f>
        <v>7.8501918991724734E-2</v>
      </c>
      <c r="BO87" s="53">
        <f t="shared" si="160"/>
        <v>7.26704691950701E-2</v>
      </c>
      <c r="BP87" s="53">
        <f t="shared" ref="BP87:BQ87" si="161">BP15/BP$66</f>
        <v>7.0466188874988123E-2</v>
      </c>
      <c r="BQ87" s="53">
        <f t="shared" si="161"/>
        <v>6.7372921682524831E-2</v>
      </c>
      <c r="BR87" s="53">
        <f t="shared" ref="BR87:BS87" si="162">BR15/BR$66</f>
        <v>7.3076345881541535E-2</v>
      </c>
      <c r="BS87" s="53">
        <f t="shared" si="162"/>
        <v>7.8636645104361275E-2</v>
      </c>
      <c r="BT87" s="53">
        <f t="shared" ref="BT87:BU87" si="163">BT15/BT$66</f>
        <v>7.4537560486323415E-2</v>
      </c>
      <c r="BU87" s="53">
        <f t="shared" si="163"/>
        <v>7.4621919445872029E-2</v>
      </c>
      <c r="BV87" s="53">
        <f t="shared" ref="BV87:BX87" si="164">BV15/BV$66</f>
        <v>8.498570036142708E-2</v>
      </c>
      <c r="BW87" s="53">
        <f t="shared" si="164"/>
        <v>8.3365587973819752E-2</v>
      </c>
      <c r="BX87" s="53">
        <f t="shared" si="164"/>
        <v>8.1374418129039366E-2</v>
      </c>
      <c r="BY87" s="53">
        <f t="shared" ref="BY87:BZ87" si="165">BY15/BY$66</f>
        <v>8.0932608629600541E-2</v>
      </c>
      <c r="BZ87" s="53">
        <f t="shared" si="165"/>
        <v>8.3148194793948485E-2</v>
      </c>
      <c r="CA87" s="53">
        <f t="shared" ref="CA87:CB87" si="166">CA15/CA$66</f>
        <v>8.3741213321591984E-2</v>
      </c>
      <c r="CB87" s="53">
        <f t="shared" si="166"/>
        <v>8.6169492745833048E-2</v>
      </c>
      <c r="CC87" s="53">
        <f t="shared" ref="CC87:CD87" si="167">CC15/CC$66</f>
        <v>8.0197873535852768E-2</v>
      </c>
      <c r="CD87" s="53">
        <f t="shared" si="167"/>
        <v>8.3011276694017408E-2</v>
      </c>
      <c r="CE87" s="53">
        <f t="shared" ref="CE87:CF87" si="168">CE15/CE$66</f>
        <v>8.8576744370663707E-2</v>
      </c>
      <c r="CF87" s="53">
        <f t="shared" si="168"/>
        <v>7.75354287405043E-2</v>
      </c>
      <c r="CG87" s="53">
        <f t="shared" ref="CG87:CH87" si="169">CG15/CG$66</f>
        <v>7.4690240554050616E-2</v>
      </c>
      <c r="CH87" s="53">
        <f t="shared" si="169"/>
        <v>8.016348617314796E-2</v>
      </c>
      <c r="CI87" s="53">
        <f t="shared" ref="CI87:CK87" si="170">CI15/CI$66</f>
        <v>8.3008810743928796E-2</v>
      </c>
      <c r="CJ87" s="53">
        <f t="shared" si="170"/>
        <v>8.3050058997942794E-2</v>
      </c>
      <c r="CK87" s="53">
        <f t="shared" si="170"/>
        <v>8.3457308697472685E-2</v>
      </c>
      <c r="CL87" s="53">
        <f t="shared" ref="CL87:CM87" si="171">CL15/CL$66</f>
        <v>8.5603967520102089E-2</v>
      </c>
      <c r="CM87" s="53">
        <f t="shared" si="171"/>
        <v>8.509820705713815E-2</v>
      </c>
      <c r="CN87" s="53">
        <f t="shared" si="95"/>
        <v>8.3048342735034447E-2</v>
      </c>
      <c r="CO87" s="53">
        <f t="shared" si="95"/>
        <v>8.7211015677366721E-2</v>
      </c>
      <c r="CP87" s="53">
        <f t="shared" ref="CP87:CR87" si="172">CP15/CP$66</f>
        <v>8.7393410982142553E-2</v>
      </c>
      <c r="CQ87" s="53">
        <f t="shared" si="172"/>
        <v>7.4928561817126912E-2</v>
      </c>
      <c r="CR87" s="53">
        <f t="shared" si="172"/>
        <v>8.3154061095503204E-2</v>
      </c>
    </row>
    <row r="88" spans="1:96" s="11" customFormat="1" x14ac:dyDescent="0.35">
      <c r="A88" s="4"/>
      <c r="B88" s="22" t="s">
        <v>12</v>
      </c>
      <c r="C88" s="4"/>
      <c r="D88" s="53">
        <f t="shared" ref="D88:P88" si="173">D16/D$66</f>
        <v>1.5173789396840925E-2</v>
      </c>
      <c r="E88" s="53">
        <f t="shared" si="173"/>
        <v>1.2821139958957513E-2</v>
      </c>
      <c r="F88" s="53">
        <f t="shared" si="173"/>
        <v>8.642509323040011E-3</v>
      </c>
      <c r="G88" s="53">
        <f t="shared" si="173"/>
        <v>7.3189166358299685E-3</v>
      </c>
      <c r="H88" s="53">
        <f t="shared" si="173"/>
        <v>7.7893686230362932E-3</v>
      </c>
      <c r="I88" s="53">
        <f t="shared" si="173"/>
        <v>8.0827565504525255E-3</v>
      </c>
      <c r="J88" s="53">
        <f t="shared" si="173"/>
        <v>7.1893094987834603E-3</v>
      </c>
      <c r="K88" s="53">
        <f t="shared" si="173"/>
        <v>8.9732823604361349E-3</v>
      </c>
      <c r="L88" s="53">
        <f t="shared" si="173"/>
        <v>1.014254941344922E-2</v>
      </c>
      <c r="M88" s="53">
        <f t="shared" si="173"/>
        <v>5.2684317902520665E-3</v>
      </c>
      <c r="N88" s="53">
        <f t="shared" si="173"/>
        <v>3.7505772922677445E-3</v>
      </c>
      <c r="O88" s="53">
        <f t="shared" si="173"/>
        <v>4.4028927898151883E-3</v>
      </c>
      <c r="P88" s="53">
        <f t="shared" si="173"/>
        <v>2.9282824350161016E-3</v>
      </c>
      <c r="Q88" s="53">
        <f t="shared" si="78"/>
        <v>3.6893288116666644E-3</v>
      </c>
      <c r="R88" s="53">
        <f t="shared" si="58"/>
        <v>2.823661348043622E-3</v>
      </c>
      <c r="S88" s="53">
        <f t="shared" si="58"/>
        <v>3.8415120302894485E-3</v>
      </c>
      <c r="T88" s="53">
        <f t="shared" si="58"/>
        <v>2.7425518693464583E-3</v>
      </c>
      <c r="U88" s="53">
        <f t="shared" si="58"/>
        <v>3.1615380316070397E-3</v>
      </c>
      <c r="V88" s="53">
        <f t="shared" ref="R88:BC90" si="174">V16/V$66</f>
        <v>3.4336094810630416E-3</v>
      </c>
      <c r="W88" s="53">
        <f t="shared" si="174"/>
        <v>4.0189155099017619E-3</v>
      </c>
      <c r="X88" s="53">
        <f t="shared" si="174"/>
        <v>1.2912299369940473E-3</v>
      </c>
      <c r="Y88" s="53">
        <f t="shared" si="174"/>
        <v>1.0220916715777976E-3</v>
      </c>
      <c r="Z88" s="53">
        <f t="shared" si="174"/>
        <v>1.5227407823902564E-3</v>
      </c>
      <c r="AA88" s="53">
        <f t="shared" si="174"/>
        <v>1.6639508941031702E-3</v>
      </c>
      <c r="AB88" s="53">
        <f t="shared" si="174"/>
        <v>1.4381301711359985E-3</v>
      </c>
      <c r="AC88" s="53">
        <f t="shared" si="174"/>
        <v>1.7587571220008655E-3</v>
      </c>
      <c r="AD88" s="53">
        <f t="shared" si="174"/>
        <v>2.6301247855225734E-3</v>
      </c>
      <c r="AE88" s="53">
        <f t="shared" si="174"/>
        <v>2.4078800311251747E-3</v>
      </c>
      <c r="AF88" s="53">
        <f t="shared" si="174"/>
        <v>1.3100124446137798E-3</v>
      </c>
      <c r="AG88" s="53">
        <f t="shared" si="174"/>
        <v>1.4448323729685166E-3</v>
      </c>
      <c r="AH88" s="53">
        <f t="shared" si="174"/>
        <v>1.7704816723403869E-3</v>
      </c>
      <c r="AI88" s="53">
        <f t="shared" si="174"/>
        <v>2.2411388887578982E-3</v>
      </c>
      <c r="AJ88" s="53">
        <f t="shared" si="174"/>
        <v>1.1855494314841797E-3</v>
      </c>
      <c r="AK88" s="53">
        <f t="shared" si="174"/>
        <v>6.8843733608652707E-4</v>
      </c>
      <c r="AL88" s="53">
        <f t="shared" si="174"/>
        <v>1.6858271712474352E-5</v>
      </c>
      <c r="AM88" s="53">
        <f t="shared" si="174"/>
        <v>1.3796659931983349E-5</v>
      </c>
      <c r="AN88" s="53">
        <f t="shared" si="174"/>
        <v>1.1038306066446752E-5</v>
      </c>
      <c r="AO88" s="53">
        <f t="shared" si="174"/>
        <v>7.9356685927542156E-6</v>
      </c>
      <c r="AP88" s="53">
        <f t="shared" si="174"/>
        <v>1.2410423257344171E-5</v>
      </c>
      <c r="AQ88" s="53">
        <f t="shared" si="174"/>
        <v>6.1656057209336587E-7</v>
      </c>
      <c r="AR88" s="53">
        <f t="shared" si="174"/>
        <v>6.0900689004857641E-7</v>
      </c>
      <c r="AS88" s="53">
        <f t="shared" si="174"/>
        <v>5.9836407414643101E-7</v>
      </c>
      <c r="AT88" s="53">
        <f t="shared" si="174"/>
        <v>5.8826978824699675E-7</v>
      </c>
      <c r="AU88" s="53">
        <f t="shared" si="174"/>
        <v>5.7981618073294055E-7</v>
      </c>
      <c r="AV88" s="53">
        <f t="shared" si="174"/>
        <v>0</v>
      </c>
      <c r="AW88" s="53">
        <f t="shared" si="174"/>
        <v>0</v>
      </c>
      <c r="AX88" s="53">
        <f t="shared" si="174"/>
        <v>0</v>
      </c>
      <c r="AY88" s="53">
        <f t="shared" si="174"/>
        <v>0</v>
      </c>
      <c r="AZ88" s="53">
        <f t="shared" si="174"/>
        <v>0</v>
      </c>
      <c r="BA88" s="53">
        <f t="shared" si="174"/>
        <v>0</v>
      </c>
      <c r="BB88" s="53">
        <f t="shared" si="174"/>
        <v>0</v>
      </c>
      <c r="BC88" s="53">
        <f t="shared" si="174"/>
        <v>0</v>
      </c>
      <c r="BD88" s="53">
        <f t="shared" ref="BD88:BE88" si="175">BD16/BD$66</f>
        <v>0</v>
      </c>
      <c r="BE88" s="53">
        <f t="shared" si="175"/>
        <v>0</v>
      </c>
      <c r="BF88" s="53">
        <f t="shared" ref="BF88:BG88" si="176">BF16/BF$66</f>
        <v>0</v>
      </c>
      <c r="BG88" s="53">
        <f t="shared" si="176"/>
        <v>0</v>
      </c>
      <c r="BH88" s="53">
        <f t="shared" ref="BH88:BI88" si="177">BH16/BH$66</f>
        <v>2.5217039456986882E-5</v>
      </c>
      <c r="BI88" s="53">
        <f t="shared" si="177"/>
        <v>0</v>
      </c>
      <c r="BJ88" s="53">
        <f t="shared" ref="BJ88:BK88" si="178">BJ16/BJ$66</f>
        <v>0</v>
      </c>
      <c r="BK88" s="53">
        <f t="shared" si="178"/>
        <v>0</v>
      </c>
      <c r="BL88" s="53">
        <f t="shared" ref="BL88:BM88" si="179">BL16/BL$66</f>
        <v>0</v>
      </c>
      <c r="BM88" s="53">
        <f t="shared" si="179"/>
        <v>0</v>
      </c>
      <c r="BN88" s="53">
        <f t="shared" ref="BN88:BO88" si="180">BN16/BN$66</f>
        <v>0</v>
      </c>
      <c r="BO88" s="53">
        <f t="shared" si="180"/>
        <v>0</v>
      </c>
      <c r="BP88" s="53">
        <f t="shared" ref="BP88:BQ88" si="181">BP16/BP$66</f>
        <v>0</v>
      </c>
      <c r="BQ88" s="53">
        <f t="shared" si="181"/>
        <v>0</v>
      </c>
      <c r="BR88" s="53">
        <f t="shared" ref="BR88:BS88" si="182">BR16/BR$66</f>
        <v>0</v>
      </c>
      <c r="BS88" s="53">
        <f t="shared" si="182"/>
        <v>0</v>
      </c>
      <c r="BT88" s="53">
        <f t="shared" ref="BT88:BU88" si="183">BT16/BT$66</f>
        <v>0</v>
      </c>
      <c r="BU88" s="53">
        <f t="shared" si="183"/>
        <v>0</v>
      </c>
      <c r="BV88" s="53">
        <f t="shared" ref="BV88:BX88" si="184">BV16/BV$66</f>
        <v>0</v>
      </c>
      <c r="BW88" s="53">
        <f t="shared" si="184"/>
        <v>0</v>
      </c>
      <c r="BX88" s="53">
        <f t="shared" si="184"/>
        <v>0</v>
      </c>
      <c r="BY88" s="53">
        <f t="shared" ref="BY88:BZ88" si="185">BY16/BY$66</f>
        <v>0</v>
      </c>
      <c r="BZ88" s="53">
        <f t="shared" si="185"/>
        <v>0</v>
      </c>
      <c r="CA88" s="53">
        <f t="shared" ref="CA88:CB88" si="186">CA16/CA$66</f>
        <v>0</v>
      </c>
      <c r="CB88" s="53">
        <f t="shared" si="186"/>
        <v>0</v>
      </c>
      <c r="CC88" s="53">
        <f t="shared" ref="CC88:CD88" si="187">CC16/CC$66</f>
        <v>0</v>
      </c>
      <c r="CD88" s="53">
        <f t="shared" si="187"/>
        <v>0</v>
      </c>
      <c r="CE88" s="53">
        <f t="shared" ref="CE88:CF88" si="188">CE16/CE$66</f>
        <v>0</v>
      </c>
      <c r="CF88" s="53">
        <f t="shared" si="188"/>
        <v>0</v>
      </c>
      <c r="CG88" s="53">
        <f t="shared" ref="CG88:CH88" si="189">CG16/CG$66</f>
        <v>0</v>
      </c>
      <c r="CH88" s="53">
        <f t="shared" si="189"/>
        <v>0</v>
      </c>
      <c r="CI88" s="53">
        <f t="shared" ref="CI88:CK88" si="190">CI16/CI$66</f>
        <v>0</v>
      </c>
      <c r="CJ88" s="53">
        <f t="shared" si="190"/>
        <v>0</v>
      </c>
      <c r="CK88" s="53">
        <f t="shared" si="190"/>
        <v>0</v>
      </c>
      <c r="CL88" s="53">
        <f t="shared" ref="CL88:CM88" si="191">CL16/CL$66</f>
        <v>0</v>
      </c>
      <c r="CM88" s="53">
        <f t="shared" si="191"/>
        <v>0</v>
      </c>
      <c r="CN88" s="53">
        <f t="shared" si="95"/>
        <v>0</v>
      </c>
      <c r="CO88" s="53">
        <f t="shared" si="95"/>
        <v>4.3817212868425243E-5</v>
      </c>
      <c r="CP88" s="53">
        <f t="shared" ref="CP88:CR88" si="192">CP16/CP$66</f>
        <v>4.221613554044391E-5</v>
      </c>
      <c r="CQ88" s="53">
        <f t="shared" si="192"/>
        <v>4.1706494361107609E-5</v>
      </c>
      <c r="CR88" s="53">
        <f t="shared" si="192"/>
        <v>4.0079468569271153E-5</v>
      </c>
    </row>
    <row r="89" spans="1:96" s="11" customFormat="1" x14ac:dyDescent="0.35">
      <c r="A89" s="4"/>
      <c r="B89" s="4"/>
      <c r="C89" s="4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</row>
    <row r="90" spans="1:96" s="18" customFormat="1" x14ac:dyDescent="0.35">
      <c r="A90" s="2" t="s">
        <v>13</v>
      </c>
      <c r="B90" s="2"/>
      <c r="C90" s="2"/>
      <c r="D90" s="54">
        <f t="shared" ref="D90:P90" si="193">D18/D$66</f>
        <v>-5.3520627411231612E-2</v>
      </c>
      <c r="E90" s="54">
        <f t="shared" si="193"/>
        <v>-6.9338837319438934E-2</v>
      </c>
      <c r="F90" s="54">
        <f t="shared" si="193"/>
        <v>-6.3287178451276599E-2</v>
      </c>
      <c r="G90" s="54">
        <f t="shared" si="193"/>
        <v>-6.6845028607236123E-2</v>
      </c>
      <c r="H90" s="54">
        <f t="shared" si="193"/>
        <v>-6.3118524667973394E-2</v>
      </c>
      <c r="I90" s="54">
        <f t="shared" si="193"/>
        <v>-6.1677894948501698E-2</v>
      </c>
      <c r="J90" s="54">
        <f t="shared" si="193"/>
        <v>-5.8729507402727636E-2</v>
      </c>
      <c r="K90" s="54">
        <f t="shared" si="193"/>
        <v>-5.7885674699286439E-2</v>
      </c>
      <c r="L90" s="54">
        <f t="shared" si="193"/>
        <v>-6.6344303903060522E-2</v>
      </c>
      <c r="M90" s="54">
        <f t="shared" si="193"/>
        <v>-6.2674236262340144E-2</v>
      </c>
      <c r="N90" s="54">
        <f t="shared" si="193"/>
        <v>-5.9922509244136613E-2</v>
      </c>
      <c r="O90" s="54">
        <f t="shared" si="193"/>
        <v>-5.8314124333800767E-2</v>
      </c>
      <c r="P90" s="54">
        <f t="shared" si="193"/>
        <v>-4.5731328374740442E-2</v>
      </c>
      <c r="Q90" s="54">
        <f t="shared" si="78"/>
        <v>-4.9602052271574444E-2</v>
      </c>
      <c r="R90" s="54">
        <f t="shared" si="174"/>
        <v>-3.8486731493283417E-2</v>
      </c>
      <c r="S90" s="54">
        <f t="shared" si="174"/>
        <v>-4.6367174903300064E-2</v>
      </c>
      <c r="T90" s="54">
        <f t="shared" si="174"/>
        <v>-3.661091873476692E-2</v>
      </c>
      <c r="U90" s="54">
        <f t="shared" si="174"/>
        <v>-3.7219851177029729E-2</v>
      </c>
      <c r="V90" s="54">
        <f t="shared" si="174"/>
        <v>-3.4932054286483889E-2</v>
      </c>
      <c r="W90" s="54">
        <f t="shared" si="174"/>
        <v>-4.3064464243776454E-2</v>
      </c>
      <c r="X90" s="54">
        <f t="shared" si="174"/>
        <v>-3.2756795601384427E-2</v>
      </c>
      <c r="Y90" s="54">
        <f t="shared" si="174"/>
        <v>-3.5300448552475661E-2</v>
      </c>
      <c r="Z90" s="54">
        <f t="shared" si="174"/>
        <v>-3.9655595725765762E-2</v>
      </c>
      <c r="AA90" s="54">
        <f t="shared" si="174"/>
        <v>-4.1924887968889941E-2</v>
      </c>
      <c r="AB90" s="54">
        <f t="shared" si="174"/>
        <v>-3.3217083921699364E-2</v>
      </c>
      <c r="AC90" s="54">
        <f t="shared" si="174"/>
        <v>-3.5647518525389402E-2</v>
      </c>
      <c r="AD90" s="54">
        <f t="shared" si="174"/>
        <v>-2.9822747451975513E-2</v>
      </c>
      <c r="AE90" s="54">
        <f t="shared" si="174"/>
        <v>-3.4417427435896188E-2</v>
      </c>
      <c r="AF90" s="54">
        <f t="shared" si="174"/>
        <v>-2.7326775812442933E-2</v>
      </c>
      <c r="AG90" s="54">
        <f t="shared" si="174"/>
        <v>-2.5525320022465266E-2</v>
      </c>
      <c r="AH90" s="54">
        <f t="shared" si="174"/>
        <v>-2.3011724094000242E-2</v>
      </c>
      <c r="AI90" s="54">
        <f t="shared" si="174"/>
        <v>-2.1693350847136299E-2</v>
      </c>
      <c r="AJ90" s="54">
        <f t="shared" si="174"/>
        <v>-1.5731981659498375E-2</v>
      </c>
      <c r="AK90" s="54">
        <f t="shared" si="174"/>
        <v>-6.6163942593915268E-3</v>
      </c>
      <c r="AL90" s="54">
        <f t="shared" si="174"/>
        <v>-7.0865668557080338E-3</v>
      </c>
      <c r="AM90" s="54">
        <f t="shared" si="174"/>
        <v>-1.6596403535835079E-3</v>
      </c>
      <c r="AN90" s="54">
        <f t="shared" si="174"/>
        <v>9.0550836697673668E-3</v>
      </c>
      <c r="AO90" s="54">
        <f t="shared" si="174"/>
        <v>5.7298692183020694E-3</v>
      </c>
      <c r="AP90" s="54">
        <f t="shared" si="174"/>
        <v>3.9747040333794779E-3</v>
      </c>
      <c r="AQ90" s="54">
        <f t="shared" si="174"/>
        <v>6.3168941832241667E-3</v>
      </c>
      <c r="AR90" s="54">
        <f t="shared" si="174"/>
        <v>1.4769492917813553E-2</v>
      </c>
      <c r="AS90" s="54">
        <f t="shared" si="174"/>
        <v>1.1792790176690103E-2</v>
      </c>
      <c r="AT90" s="54">
        <f t="shared" si="174"/>
        <v>7.8631378619240175E-3</v>
      </c>
      <c r="AU90" s="54">
        <f t="shared" si="174"/>
        <v>1.3536100565888031E-2</v>
      </c>
      <c r="AV90" s="54">
        <f t="shared" si="174"/>
        <v>2.8601843414095676E-2</v>
      </c>
      <c r="AW90" s="54">
        <f t="shared" si="174"/>
        <v>2.8940822220848119E-2</v>
      </c>
      <c r="AX90" s="54">
        <f t="shared" si="174"/>
        <v>2.5245585487909863E-2</v>
      </c>
      <c r="AY90" s="54">
        <f t="shared" si="174"/>
        <v>2.8958329495194161E-2</v>
      </c>
      <c r="AZ90" s="54">
        <f t="shared" si="174"/>
        <v>4.5774388186194843E-2</v>
      </c>
      <c r="BA90" s="54">
        <f t="shared" si="174"/>
        <v>4.7225495674653228E-2</v>
      </c>
      <c r="BB90" s="54">
        <f t="shared" si="174"/>
        <v>5.143294887390136E-2</v>
      </c>
      <c r="BC90" s="54">
        <f t="shared" si="174"/>
        <v>5.5191486575605651E-2</v>
      </c>
      <c r="BD90" s="54">
        <f t="shared" ref="BD90:BE90" si="194">BD18/BD$66</f>
        <v>6.4414634769430282E-2</v>
      </c>
      <c r="BE90" s="54">
        <f t="shared" si="194"/>
        <v>6.1331948353566264E-2</v>
      </c>
      <c r="BF90" s="54">
        <f t="shared" ref="BF90:BG90" si="195">BF18/BF$66</f>
        <v>6.6804494018200919E-2</v>
      </c>
      <c r="BG90" s="54">
        <f t="shared" si="195"/>
        <v>6.53830744316376E-2</v>
      </c>
      <c r="BH90" s="54">
        <f t="shared" ref="BH90:BI90" si="196">BH18/BH$66</f>
        <v>7.4013905436680558E-2</v>
      </c>
      <c r="BI90" s="54">
        <f t="shared" si="196"/>
        <v>7.03418283713967E-2</v>
      </c>
      <c r="BJ90" s="54">
        <f t="shared" ref="BJ90:BK90" si="197">BJ18/BJ$66</f>
        <v>7.1666480077467232E-2</v>
      </c>
      <c r="BK90" s="54">
        <f t="shared" si="197"/>
        <v>9.0993803549971219E-2</v>
      </c>
      <c r="BL90" s="54">
        <f t="shared" ref="BL90:BM90" si="198">BL18/BL$66</f>
        <v>0.10121036122336019</v>
      </c>
      <c r="BM90" s="54">
        <f t="shared" si="198"/>
        <v>0.10406316506014245</v>
      </c>
      <c r="BN90" s="54">
        <f t="shared" ref="BN90:BO90" si="199">BN18/BN$66</f>
        <v>0.10378893435939644</v>
      </c>
      <c r="BO90" s="54">
        <f t="shared" si="199"/>
        <v>0.11238251300177302</v>
      </c>
      <c r="BP90" s="54">
        <f t="shared" ref="BP90:BQ90" si="200">BP18/BP$66</f>
        <v>0.12209340825348973</v>
      </c>
      <c r="BQ90" s="54">
        <f t="shared" si="200"/>
        <v>0.11938626216343109</v>
      </c>
      <c r="BR90" s="54">
        <f t="shared" ref="BR90:BS90" si="201">BR18/BR$66</f>
        <v>0.1134486821290986</v>
      </c>
      <c r="BS90" s="54">
        <f t="shared" si="201"/>
        <v>0.11893283661948878</v>
      </c>
      <c r="BT90" s="54">
        <f t="shared" ref="BT90:BU90" si="202">BT18/BT$66</f>
        <v>0.13040497483742208</v>
      </c>
      <c r="BU90" s="54">
        <f t="shared" si="202"/>
        <v>0.1331933614797674</v>
      </c>
      <c r="BV90" s="54">
        <f t="shared" ref="BV90:BX90" si="203">BV18/BV$66</f>
        <v>0.13378571976488279</v>
      </c>
      <c r="BW90" s="54">
        <f t="shared" si="203"/>
        <v>0.13691042952595869</v>
      </c>
      <c r="BX90" s="54">
        <f t="shared" si="203"/>
        <v>0.14285994228464388</v>
      </c>
      <c r="BY90" s="54">
        <f t="shared" ref="BY90:BZ90" si="204">BY18/BY$66</f>
        <v>0.1376230025572559</v>
      </c>
      <c r="BZ90" s="54">
        <f t="shared" si="204"/>
        <v>0.15185697044044713</v>
      </c>
      <c r="CA90" s="54">
        <f t="shared" ref="CA90:CB90" si="205">CA18/CA$66</f>
        <v>0.16466054300450597</v>
      </c>
      <c r="CB90" s="54">
        <f t="shared" si="205"/>
        <v>0.1604895555297573</v>
      </c>
      <c r="CC90" s="54">
        <f t="shared" ref="CC90:CD90" si="206">CC18/CC$66</f>
        <v>0.15668787258062594</v>
      </c>
      <c r="CD90" s="54">
        <f t="shared" si="206"/>
        <v>0.14842995063099476</v>
      </c>
      <c r="CE90" s="54">
        <f t="shared" ref="CE90:CF90" si="207">CE18/CE$66</f>
        <v>0.13918716052815128</v>
      </c>
      <c r="CF90" s="54">
        <f t="shared" si="207"/>
        <v>0.14863127258504852</v>
      </c>
      <c r="CG90" s="54">
        <f t="shared" ref="CG90:CH90" si="208">CG18/CG$66</f>
        <v>0.14780778243610504</v>
      </c>
      <c r="CH90" s="54">
        <f t="shared" si="208"/>
        <v>0.14318324671820415</v>
      </c>
      <c r="CI90" s="54">
        <f t="shared" ref="CI90:CK90" si="209">CI18/CI$66</f>
        <v>0.14194349112767943</v>
      </c>
      <c r="CJ90" s="54">
        <f t="shared" si="209"/>
        <v>0.16019979768447884</v>
      </c>
      <c r="CK90" s="54">
        <f t="shared" si="209"/>
        <v>0.15519731722683844</v>
      </c>
      <c r="CL90" s="54">
        <f t="shared" ref="CL90:CO90" si="210">CL18/CL$66</f>
        <v>0.16028368046582461</v>
      </c>
      <c r="CM90" s="54">
        <f t="shared" si="210"/>
        <v>0.15728732933040854</v>
      </c>
      <c r="CN90" s="54">
        <f t="shared" si="210"/>
        <v>0.1698824349542786</v>
      </c>
      <c r="CO90" s="54">
        <f t="shared" si="210"/>
        <v>0.170098961670724</v>
      </c>
      <c r="CP90" s="54">
        <f t="shared" ref="CP90:CR90" si="211">CP18/CP$66</f>
        <v>0.17849179459490938</v>
      </c>
      <c r="CQ90" s="54">
        <f t="shared" si="211"/>
        <v>0.19915538929323257</v>
      </c>
      <c r="CR90" s="54">
        <f t="shared" si="211"/>
        <v>0.18231191259187299</v>
      </c>
    </row>
    <row r="91" spans="1:96" s="11" customFormat="1" x14ac:dyDescent="0.35">
      <c r="A91" s="8"/>
      <c r="B91" s="8"/>
      <c r="C91" s="8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</row>
    <row r="92" spans="1:96" s="18" customFormat="1" x14ac:dyDescent="0.35">
      <c r="A92" s="2" t="s">
        <v>14</v>
      </c>
      <c r="B92" s="2"/>
      <c r="C92" s="2"/>
      <c r="D92" s="54">
        <f>D20*D$67/D$66</f>
        <v>0.33652641034617575</v>
      </c>
      <c r="E92" s="54">
        <f t="shared" ref="E92:BC97" si="212">E20*E$67/E$66</f>
        <v>0.27629082194914595</v>
      </c>
      <c r="F92" s="54">
        <f t="shared" si="212"/>
        <v>0.25324637915627718</v>
      </c>
      <c r="G92" s="54">
        <f t="shared" si="212"/>
        <v>0.20301825143934613</v>
      </c>
      <c r="H92" s="54">
        <f t="shared" si="212"/>
        <v>0.15322790580037782</v>
      </c>
      <c r="I92" s="54">
        <f t="shared" si="212"/>
        <v>0.12838417026293292</v>
      </c>
      <c r="J92" s="54">
        <f t="shared" si="212"/>
        <v>0.11232630722352699</v>
      </c>
      <c r="K92" s="54">
        <f t="shared" si="212"/>
        <v>0.10671566068175373</v>
      </c>
      <c r="L92" s="54">
        <f t="shared" si="212"/>
        <v>0.11939538827271451</v>
      </c>
      <c r="M92" s="54">
        <f t="shared" si="212"/>
        <v>0.1192912203264906</v>
      </c>
      <c r="N92" s="54">
        <f t="shared" si="212"/>
        <v>0.13294273785689728</v>
      </c>
      <c r="O92" s="54">
        <f t="shared" si="212"/>
        <v>0.14099111915215146</v>
      </c>
      <c r="P92" s="54">
        <f t="shared" si="212"/>
        <v>0.11406964026683815</v>
      </c>
      <c r="Q92" s="54">
        <f t="shared" si="212"/>
        <v>0.11493184909504596</v>
      </c>
      <c r="R92" s="54">
        <f t="shared" si="212"/>
        <v>8.6656201010276032E-2</v>
      </c>
      <c r="S92" s="54">
        <f t="shared" si="212"/>
        <v>7.2681817260619466E-2</v>
      </c>
      <c r="T92" s="54">
        <f t="shared" si="212"/>
        <v>5.0467924848437866E-2</v>
      </c>
      <c r="U92" s="54">
        <f t="shared" si="212"/>
        <v>4.4575842411401063E-2</v>
      </c>
      <c r="V92" s="54">
        <f t="shared" si="212"/>
        <v>4.0120234684094126E-2</v>
      </c>
      <c r="W92" s="54">
        <f t="shared" si="212"/>
        <v>3.5693499955663649E-2</v>
      </c>
      <c r="X92" s="54">
        <f t="shared" si="212"/>
        <v>3.4072781807243137E-2</v>
      </c>
      <c r="Y92" s="54">
        <f t="shared" si="212"/>
        <v>3.3267140439865527E-2</v>
      </c>
      <c r="Z92" s="54">
        <f t="shared" si="212"/>
        <v>3.188473778759502E-2</v>
      </c>
      <c r="AA92" s="54">
        <f t="shared" si="212"/>
        <v>2.4257975869376773E-2</v>
      </c>
      <c r="AB92" s="54">
        <f t="shared" si="212"/>
        <v>2.0106563325150848E-2</v>
      </c>
      <c r="AC92" s="54">
        <f t="shared" si="212"/>
        <v>1.4624209890922299E-2</v>
      </c>
      <c r="AD92" s="54">
        <f t="shared" si="212"/>
        <v>1.5941553685598554E-2</v>
      </c>
      <c r="AE92" s="54">
        <f t="shared" si="212"/>
        <v>1.683142707853566E-2</v>
      </c>
      <c r="AF92" s="54">
        <f t="shared" si="212"/>
        <v>1.9670383746612022E-2</v>
      </c>
      <c r="AG92" s="54">
        <f t="shared" si="212"/>
        <v>1.8202155707033135E-2</v>
      </c>
      <c r="AH92" s="54">
        <f t="shared" si="212"/>
        <v>1.4202090195059556E-2</v>
      </c>
      <c r="AI92" s="54">
        <f t="shared" si="212"/>
        <v>1.4471792207274627E-2</v>
      </c>
      <c r="AJ92" s="54">
        <f t="shared" si="212"/>
        <v>1.3327939993664934E-2</v>
      </c>
      <c r="AK92" s="54">
        <f t="shared" si="212"/>
        <v>1.3331875584305508E-2</v>
      </c>
      <c r="AL92" s="54">
        <f t="shared" si="212"/>
        <v>1.3209963561289404E-2</v>
      </c>
      <c r="AM92" s="54">
        <f t="shared" si="212"/>
        <v>1.6072724282353592E-2</v>
      </c>
      <c r="AN92" s="54">
        <f t="shared" si="212"/>
        <v>1.4857785563053187E-2</v>
      </c>
      <c r="AO92" s="54">
        <f t="shared" si="212"/>
        <v>1.4634870138259403E-2</v>
      </c>
      <c r="AP92" s="54">
        <f t="shared" si="212"/>
        <v>1.3804124015579211E-2</v>
      </c>
      <c r="AQ92" s="54">
        <f t="shared" si="212"/>
        <v>1.9075315096421689E-2</v>
      </c>
      <c r="AR92" s="54">
        <f t="shared" si="212"/>
        <v>1.9086667249831539E-2</v>
      </c>
      <c r="AS92" s="54">
        <f t="shared" si="212"/>
        <v>1.4940234081171374E-2</v>
      </c>
      <c r="AT92" s="54">
        <f t="shared" si="212"/>
        <v>1.5281077041826826E-2</v>
      </c>
      <c r="AU92" s="54">
        <f t="shared" si="212"/>
        <v>1.379100112284253E-2</v>
      </c>
      <c r="AV92" s="54">
        <f t="shared" si="212"/>
        <v>1.9247410633347468E-2</v>
      </c>
      <c r="AW92" s="54">
        <f t="shared" si="212"/>
        <v>1.5665559712183415E-2</v>
      </c>
      <c r="AX92" s="54">
        <f t="shared" si="212"/>
        <v>1.6425523756769211E-2</v>
      </c>
      <c r="AY92" s="54">
        <f t="shared" si="212"/>
        <v>1.6074218705962175E-2</v>
      </c>
      <c r="AZ92" s="54">
        <f t="shared" si="212"/>
        <v>1.6517892070354829E-2</v>
      </c>
      <c r="BA92" s="54">
        <f t="shared" si="212"/>
        <v>1.6911607713193406E-2</v>
      </c>
      <c r="BB92" s="54">
        <f t="shared" si="212"/>
        <v>1.6670022937223115E-2</v>
      </c>
      <c r="BC92" s="54">
        <f t="shared" si="212"/>
        <v>1.7747177760679952E-2</v>
      </c>
      <c r="BD92" s="54">
        <f t="shared" ref="BD92:BE92" si="213">BD20*BD$67/BD$66</f>
        <v>2.3930483034877929E-2</v>
      </c>
      <c r="BE92" s="54">
        <f t="shared" si="213"/>
        <v>2.3545554658643757E-2</v>
      </c>
      <c r="BF92" s="54">
        <f t="shared" ref="BF92:BG92" si="214">BF20*BF$67/BF$66</f>
        <v>2.9851119846073904E-2</v>
      </c>
      <c r="BG92" s="54">
        <f t="shared" si="214"/>
        <v>3.2649648924876394E-2</v>
      </c>
      <c r="BH92" s="54">
        <f t="shared" ref="BH92:BI92" si="215">BH20*BH$67/BH$66</f>
        <v>3.175456838184823E-2</v>
      </c>
      <c r="BI92" s="54">
        <f t="shared" si="215"/>
        <v>3.9680690060391467E-2</v>
      </c>
      <c r="BJ92" s="54">
        <f t="shared" ref="BJ92:BK92" si="216">BJ20*BJ$67/BJ$66</f>
        <v>3.8533618826695745E-2</v>
      </c>
      <c r="BK92" s="54">
        <f t="shared" si="216"/>
        <v>3.8364110080684272E-2</v>
      </c>
      <c r="BL92" s="54">
        <f t="shared" ref="BL92:BM92" si="217">BL20*BL$67/BL$66</f>
        <v>3.7285514793944943E-2</v>
      </c>
      <c r="BM92" s="54">
        <f t="shared" si="217"/>
        <v>3.6877723066159926E-2</v>
      </c>
      <c r="BN92" s="54">
        <f t="shared" ref="BN92:BO92" si="218">BN20*BN$67/BN$66</f>
        <v>4.509628532071764E-2</v>
      </c>
      <c r="BO92" s="54">
        <f t="shared" si="218"/>
        <v>4.3570865859041366E-2</v>
      </c>
      <c r="BP92" s="54">
        <f t="shared" ref="BP92:BQ92" si="219">BP20*BP$67/BP$66</f>
        <v>4.1519570770771737E-2</v>
      </c>
      <c r="BQ92" s="54">
        <f t="shared" si="219"/>
        <v>4.7699032173242902E-2</v>
      </c>
      <c r="BR92" s="54">
        <f t="shared" ref="BR92:BS92" si="220">BR20*BR$67/BR$66</f>
        <v>4.8782439141064102E-2</v>
      </c>
      <c r="BS92" s="54">
        <f t="shared" si="220"/>
        <v>4.951920584073425E-2</v>
      </c>
      <c r="BT92" s="54">
        <f t="shared" ref="BT92:BU92" si="221">BT20*BT$67/BT$66</f>
        <v>5.1120304143431584E-2</v>
      </c>
      <c r="BU92" s="54">
        <f t="shared" si="221"/>
        <v>4.6729724004999224E-2</v>
      </c>
      <c r="BV92" s="54">
        <f t="shared" ref="BV92:BX92" si="222">BV20*BV$67/BV$66</f>
        <v>5.0935608971460343E-2</v>
      </c>
      <c r="BW92" s="54">
        <f t="shared" si="222"/>
        <v>5.6362668932994277E-2</v>
      </c>
      <c r="BX92" s="54">
        <f t="shared" si="222"/>
        <v>5.8282831001891876E-2</v>
      </c>
      <c r="BY92" s="54">
        <f t="shared" ref="BY92:BZ92" si="223">BY20*BY$67/BY$66</f>
        <v>7.8988647151961244E-2</v>
      </c>
      <c r="BZ92" s="54">
        <f t="shared" si="223"/>
        <v>8.6118008181457192E-2</v>
      </c>
      <c r="CA92" s="54">
        <f t="shared" ref="CA92:CB92" si="224">CA20*CA$67/CA$66</f>
        <v>8.1810328385607714E-2</v>
      </c>
      <c r="CB92" s="54">
        <f t="shared" si="224"/>
        <v>7.4948844160149158E-2</v>
      </c>
      <c r="CC92" s="54">
        <f t="shared" ref="CC92:CD92" si="225">CC20*CC$67/CC$66</f>
        <v>8.8544579819259311E-2</v>
      </c>
      <c r="CD92" s="54">
        <f t="shared" si="225"/>
        <v>9.6912927150597059E-2</v>
      </c>
      <c r="CE92" s="54">
        <f t="shared" ref="CE92:CF92" si="226">CE20*CE$67/CE$66</f>
        <v>0.12538785455668278</v>
      </c>
      <c r="CF92" s="54">
        <f t="shared" si="226"/>
        <v>0.12815180101856197</v>
      </c>
      <c r="CG92" s="54">
        <f t="shared" ref="CG92:CH92" si="227">CG20*CG$67/CG$66</f>
        <v>0.13349758550706825</v>
      </c>
      <c r="CH92" s="54">
        <f t="shared" si="227"/>
        <v>0.14876371014536313</v>
      </c>
      <c r="CI92" s="54">
        <f t="shared" ref="CI92:CK92" si="228">CI20*CI$67/CI$66</f>
        <v>0.14990287139898442</v>
      </c>
      <c r="CJ92" s="54">
        <f t="shared" si="228"/>
        <v>0.13410940159603738</v>
      </c>
      <c r="CK92" s="54">
        <f t="shared" si="228"/>
        <v>0.12102624954728032</v>
      </c>
      <c r="CL92" s="54">
        <f t="shared" ref="CL92:CO94" si="229">CL20*CL$67/CL$66</f>
        <v>0.12168226559551236</v>
      </c>
      <c r="CM92" s="54">
        <f t="shared" si="229"/>
        <v>0.14396049622997209</v>
      </c>
      <c r="CN92" s="54">
        <f t="shared" si="229"/>
        <v>0.14113374540138449</v>
      </c>
      <c r="CO92" s="54">
        <f t="shared" si="229"/>
        <v>0.15822240427442952</v>
      </c>
      <c r="CP92" s="54">
        <f t="shared" ref="CP92:CR92" si="230">CP20*CP$67/CP$66</f>
        <v>0.14973854446320523</v>
      </c>
      <c r="CQ92" s="54">
        <f t="shared" si="230"/>
        <v>0.14530324301003497</v>
      </c>
      <c r="CR92" s="54">
        <f t="shared" si="230"/>
        <v>0.15092838738525871</v>
      </c>
    </row>
    <row r="93" spans="1:96" s="11" customFormat="1" x14ac:dyDescent="0.35">
      <c r="A93" s="4"/>
      <c r="B93" s="4" t="s">
        <v>16</v>
      </c>
      <c r="C93" s="4"/>
      <c r="D93" s="53">
        <f t="shared" ref="D93:S101" si="231">D21*D$67/D$66</f>
        <v>0.17502686273511026</v>
      </c>
      <c r="E93" s="53">
        <f t="shared" si="231"/>
        <v>0.14542046645793771</v>
      </c>
      <c r="F93" s="53">
        <f t="shared" si="231"/>
        <v>0.14008022812446966</v>
      </c>
      <c r="G93" s="53">
        <f t="shared" si="231"/>
        <v>0.11233966620721979</v>
      </c>
      <c r="H93" s="53">
        <f t="shared" si="231"/>
        <v>9.7488747120425698E-2</v>
      </c>
      <c r="I93" s="53">
        <f t="shared" si="231"/>
        <v>8.7417669423917155E-2</v>
      </c>
      <c r="J93" s="53">
        <f t="shared" si="231"/>
        <v>8.140668601756991E-2</v>
      </c>
      <c r="K93" s="53">
        <f t="shared" si="231"/>
        <v>7.5822938595447614E-2</v>
      </c>
      <c r="L93" s="53">
        <f t="shared" si="231"/>
        <v>8.1041679796480623E-2</v>
      </c>
      <c r="M93" s="53">
        <f t="shared" si="231"/>
        <v>8.4287153887982608E-2</v>
      </c>
      <c r="N93" s="53">
        <f t="shared" si="231"/>
        <v>8.9479899478745517E-2</v>
      </c>
      <c r="O93" s="53">
        <f t="shared" si="231"/>
        <v>8.6017866116376976E-2</v>
      </c>
      <c r="P93" s="53">
        <f t="shared" si="231"/>
        <v>6.0789119730789556E-2</v>
      </c>
      <c r="Q93" s="53">
        <f t="shared" si="231"/>
        <v>5.8268211595031615E-2</v>
      </c>
      <c r="R93" s="53">
        <f t="shared" si="231"/>
        <v>4.0778778507280296E-2</v>
      </c>
      <c r="S93" s="53">
        <f t="shared" si="231"/>
        <v>2.8697485336423759E-2</v>
      </c>
      <c r="T93" s="53">
        <f t="shared" si="212"/>
        <v>1.8679287360921209E-2</v>
      </c>
      <c r="U93" s="53">
        <f t="shared" si="212"/>
        <v>1.3031673929825002E-2</v>
      </c>
      <c r="V93" s="53">
        <f t="shared" si="212"/>
        <v>9.1899335000606066E-3</v>
      </c>
      <c r="W93" s="53">
        <f t="shared" si="212"/>
        <v>6.9832895752451147E-3</v>
      </c>
      <c r="X93" s="53">
        <f t="shared" si="212"/>
        <v>6.7467291413972593E-3</v>
      </c>
      <c r="Y93" s="53">
        <f t="shared" si="212"/>
        <v>6.6547213599449182E-3</v>
      </c>
      <c r="Z93" s="53">
        <f t="shared" si="212"/>
        <v>6.4152936450159103E-3</v>
      </c>
      <c r="AA93" s="53">
        <f t="shared" si="212"/>
        <v>3.0859598094586074E-3</v>
      </c>
      <c r="AB93" s="53">
        <f t="shared" si="212"/>
        <v>0</v>
      </c>
      <c r="AC93" s="53">
        <f t="shared" si="212"/>
        <v>0</v>
      </c>
      <c r="AD93" s="53">
        <f t="shared" si="212"/>
        <v>0</v>
      </c>
      <c r="AE93" s="53">
        <f t="shared" si="212"/>
        <v>0</v>
      </c>
      <c r="AF93" s="53">
        <f t="shared" si="212"/>
        <v>0</v>
      </c>
      <c r="AG93" s="53">
        <f t="shared" si="212"/>
        <v>0</v>
      </c>
      <c r="AH93" s="53">
        <f t="shared" si="212"/>
        <v>0</v>
      </c>
      <c r="AI93" s="53">
        <f t="shared" si="212"/>
        <v>0</v>
      </c>
      <c r="AJ93" s="53">
        <f t="shared" si="212"/>
        <v>0</v>
      </c>
      <c r="AK93" s="53">
        <f t="shared" si="212"/>
        <v>0</v>
      </c>
      <c r="AL93" s="53">
        <f t="shared" si="212"/>
        <v>0</v>
      </c>
      <c r="AM93" s="53">
        <f t="shared" si="212"/>
        <v>0</v>
      </c>
      <c r="AN93" s="53">
        <f t="shared" si="212"/>
        <v>0</v>
      </c>
      <c r="AO93" s="53">
        <f t="shared" si="212"/>
        <v>0</v>
      </c>
      <c r="AP93" s="53">
        <f t="shared" si="212"/>
        <v>0</v>
      </c>
      <c r="AQ93" s="53">
        <f t="shared" si="212"/>
        <v>0</v>
      </c>
      <c r="AR93" s="53">
        <f t="shared" si="212"/>
        <v>0</v>
      </c>
      <c r="AS93" s="53">
        <f t="shared" si="212"/>
        <v>0</v>
      </c>
      <c r="AT93" s="53">
        <f t="shared" si="212"/>
        <v>0</v>
      </c>
      <c r="AU93" s="53">
        <f t="shared" si="212"/>
        <v>0</v>
      </c>
      <c r="AV93" s="53">
        <f t="shared" si="212"/>
        <v>0</v>
      </c>
      <c r="AW93" s="53">
        <f t="shared" si="212"/>
        <v>0</v>
      </c>
      <c r="AX93" s="53">
        <f t="shared" si="212"/>
        <v>0</v>
      </c>
      <c r="AY93" s="53">
        <f t="shared" si="212"/>
        <v>0</v>
      </c>
      <c r="AZ93" s="53">
        <f t="shared" si="212"/>
        <v>0</v>
      </c>
      <c r="BA93" s="53">
        <f t="shared" si="212"/>
        <v>0</v>
      </c>
      <c r="BB93" s="53">
        <f t="shared" si="212"/>
        <v>0</v>
      </c>
      <c r="BC93" s="53">
        <f t="shared" si="212"/>
        <v>0</v>
      </c>
      <c r="BD93" s="53">
        <f t="shared" ref="BD93:BE93" si="232">BD21*BD$67/BD$66</f>
        <v>0</v>
      </c>
      <c r="BE93" s="53">
        <f t="shared" si="232"/>
        <v>0</v>
      </c>
      <c r="BF93" s="53">
        <f t="shared" ref="BF93:BG93" si="233">BF21*BF$67/BF$66</f>
        <v>0</v>
      </c>
      <c r="BG93" s="53">
        <f t="shared" si="233"/>
        <v>0</v>
      </c>
      <c r="BH93" s="53">
        <f t="shared" ref="BH93:BI93" si="234">BH21*BH$67/BH$66</f>
        <v>0</v>
      </c>
      <c r="BI93" s="53">
        <f t="shared" si="234"/>
        <v>0</v>
      </c>
      <c r="BJ93" s="53">
        <f t="shared" ref="BJ93:BK93" si="235">BJ21*BJ$67/BJ$66</f>
        <v>0</v>
      </c>
      <c r="BK93" s="53">
        <f t="shared" si="235"/>
        <v>0</v>
      </c>
      <c r="BL93" s="53">
        <f t="shared" ref="BL93:BM93" si="236">BL21*BL$67/BL$66</f>
        <v>0</v>
      </c>
      <c r="BM93" s="53">
        <f t="shared" si="236"/>
        <v>0</v>
      </c>
      <c r="BN93" s="53">
        <f t="shared" ref="BN93:BO93" si="237">BN21*BN$67/BN$66</f>
        <v>0</v>
      </c>
      <c r="BO93" s="53">
        <f t="shared" si="237"/>
        <v>0</v>
      </c>
      <c r="BP93" s="53">
        <f t="shared" ref="BP93:BQ93" si="238">BP21*BP$67/BP$66</f>
        <v>0</v>
      </c>
      <c r="BQ93" s="53">
        <f t="shared" si="238"/>
        <v>0</v>
      </c>
      <c r="BR93" s="53">
        <f t="shared" ref="BR93:BS93" si="239">BR21*BR$67/BR$66</f>
        <v>0</v>
      </c>
      <c r="BS93" s="53">
        <f t="shared" si="239"/>
        <v>0</v>
      </c>
      <c r="BT93" s="53">
        <f t="shared" ref="BT93:BU93" si="240">BT21*BT$67/BT$66</f>
        <v>0</v>
      </c>
      <c r="BU93" s="53">
        <f t="shared" si="240"/>
        <v>0</v>
      </c>
      <c r="BV93" s="53">
        <f t="shared" ref="BV93:BX93" si="241">BV21*BV$67/BV$66</f>
        <v>0</v>
      </c>
      <c r="BW93" s="53">
        <f t="shared" si="241"/>
        <v>0</v>
      </c>
      <c r="BX93" s="53">
        <f t="shared" si="241"/>
        <v>0</v>
      </c>
      <c r="BY93" s="53">
        <f t="shared" ref="BY93:BZ93" si="242">BY21*BY$67/BY$66</f>
        <v>0</v>
      </c>
      <c r="BZ93" s="53">
        <f t="shared" si="242"/>
        <v>0</v>
      </c>
      <c r="CA93" s="53">
        <f t="shared" ref="CA93:CB93" si="243">CA21*CA$67/CA$66</f>
        <v>0</v>
      </c>
      <c r="CB93" s="53">
        <f t="shared" si="243"/>
        <v>0</v>
      </c>
      <c r="CC93" s="53">
        <f t="shared" ref="CC93:CD93" si="244">CC21*CC$67/CC$66</f>
        <v>0</v>
      </c>
      <c r="CD93" s="53">
        <f t="shared" si="244"/>
        <v>0</v>
      </c>
      <c r="CE93" s="53">
        <f t="shared" ref="CE93:CF93" si="245">CE21*CE$67/CE$66</f>
        <v>0</v>
      </c>
      <c r="CF93" s="53">
        <f t="shared" si="245"/>
        <v>0</v>
      </c>
      <c r="CG93" s="53">
        <f t="shared" ref="CG93:CH93" si="246">CG21*CG$67/CG$66</f>
        <v>0</v>
      </c>
      <c r="CH93" s="53">
        <f t="shared" si="246"/>
        <v>0</v>
      </c>
      <c r="CI93" s="53">
        <f t="shared" ref="CI93:CK93" si="247">CI21*CI$67/CI$66</f>
        <v>0</v>
      </c>
      <c r="CJ93" s="53">
        <f t="shared" si="247"/>
        <v>0</v>
      </c>
      <c r="CK93" s="53">
        <f t="shared" si="247"/>
        <v>0</v>
      </c>
      <c r="CL93" s="53">
        <f t="shared" ref="CL93:CM93" si="248">CL21*CL$67/CL$66</f>
        <v>0</v>
      </c>
      <c r="CM93" s="53">
        <f t="shared" si="248"/>
        <v>0</v>
      </c>
      <c r="CN93" s="53">
        <f t="shared" si="229"/>
        <v>0</v>
      </c>
      <c r="CO93" s="53">
        <f t="shared" si="229"/>
        <v>0</v>
      </c>
      <c r="CP93" s="53">
        <f t="shared" ref="CP93:CR93" si="249">CP21*CP$67/CP$66</f>
        <v>0</v>
      </c>
      <c r="CQ93" s="53">
        <f t="shared" si="249"/>
        <v>0</v>
      </c>
      <c r="CR93" s="53">
        <f t="shared" si="249"/>
        <v>0</v>
      </c>
    </row>
    <row r="94" spans="1:96" s="11" customFormat="1" x14ac:dyDescent="0.35">
      <c r="A94" s="4"/>
      <c r="B94" s="4" t="s">
        <v>17</v>
      </c>
      <c r="C94" s="4"/>
      <c r="D94" s="53">
        <f t="shared" si="231"/>
        <v>0.16149954761106555</v>
      </c>
      <c r="E94" s="53">
        <f t="shared" si="212"/>
        <v>0.13087035549120818</v>
      </c>
      <c r="F94" s="53">
        <f t="shared" si="212"/>
        <v>0.11316615103180758</v>
      </c>
      <c r="G94" s="53">
        <f t="shared" si="212"/>
        <v>9.0678585232126338E-2</v>
      </c>
      <c r="H94" s="53">
        <f t="shared" si="212"/>
        <v>5.5739158679952161E-2</v>
      </c>
      <c r="I94" s="53">
        <f t="shared" si="212"/>
        <v>4.0966500839015749E-2</v>
      </c>
      <c r="J94" s="53">
        <f t="shared" si="212"/>
        <v>3.0919621205957086E-2</v>
      </c>
      <c r="K94" s="53">
        <f t="shared" si="212"/>
        <v>3.0892722086306116E-2</v>
      </c>
      <c r="L94" s="53">
        <f t="shared" si="212"/>
        <v>3.8353708476233886E-2</v>
      </c>
      <c r="M94" s="53">
        <f t="shared" si="212"/>
        <v>3.5004066438507987E-2</v>
      </c>
      <c r="N94" s="53">
        <f t="shared" si="212"/>
        <v>4.3462838378151743E-2</v>
      </c>
      <c r="O94" s="53">
        <f t="shared" si="212"/>
        <v>5.497325303577448E-2</v>
      </c>
      <c r="P94" s="53">
        <f t="shared" si="212"/>
        <v>5.3280520536048585E-2</v>
      </c>
      <c r="Q94" s="53">
        <f t="shared" si="212"/>
        <v>5.6663637500014359E-2</v>
      </c>
      <c r="R94" s="53">
        <f t="shared" si="212"/>
        <v>4.5877422502995736E-2</v>
      </c>
      <c r="S94" s="53">
        <f t="shared" si="212"/>
        <v>4.3984331924195708E-2</v>
      </c>
      <c r="T94" s="53">
        <f t="shared" si="212"/>
        <v>3.1788637487516661E-2</v>
      </c>
      <c r="U94" s="53">
        <f t="shared" si="212"/>
        <v>3.1544168481576054E-2</v>
      </c>
      <c r="V94" s="53">
        <f t="shared" si="212"/>
        <v>3.0930301184033521E-2</v>
      </c>
      <c r="W94" s="53">
        <f t="shared" si="212"/>
        <v>2.871021038041853E-2</v>
      </c>
      <c r="X94" s="53">
        <f t="shared" si="212"/>
        <v>2.7326052665845882E-2</v>
      </c>
      <c r="Y94" s="53">
        <f t="shared" si="212"/>
        <v>2.6612419079920607E-2</v>
      </c>
      <c r="Z94" s="53">
        <f t="shared" si="212"/>
        <v>2.5469444142579109E-2</v>
      </c>
      <c r="AA94" s="53">
        <f t="shared" si="212"/>
        <v>2.1172016059918163E-2</v>
      </c>
      <c r="AB94" s="53">
        <f t="shared" si="212"/>
        <v>2.0106563325150848E-2</v>
      </c>
      <c r="AC94" s="53">
        <f t="shared" si="212"/>
        <v>1.4624209890922299E-2</v>
      </c>
      <c r="AD94" s="53">
        <f t="shared" si="212"/>
        <v>1.5941553685598554E-2</v>
      </c>
      <c r="AE94" s="53">
        <f t="shared" si="212"/>
        <v>1.683142707853566E-2</v>
      </c>
      <c r="AF94" s="53">
        <f t="shared" si="212"/>
        <v>1.9670383746612022E-2</v>
      </c>
      <c r="AG94" s="53">
        <f t="shared" si="212"/>
        <v>1.8202155707033135E-2</v>
      </c>
      <c r="AH94" s="53">
        <f t="shared" si="212"/>
        <v>1.4202090195059556E-2</v>
      </c>
      <c r="AI94" s="53">
        <f t="shared" si="212"/>
        <v>1.4471792207274627E-2</v>
      </c>
      <c r="AJ94" s="53">
        <f t="shared" si="212"/>
        <v>1.3327939993664934E-2</v>
      </c>
      <c r="AK94" s="53">
        <f t="shared" si="212"/>
        <v>1.3331875584305508E-2</v>
      </c>
      <c r="AL94" s="53">
        <f t="shared" si="212"/>
        <v>1.3209963561289404E-2</v>
      </c>
      <c r="AM94" s="53">
        <f t="shared" si="212"/>
        <v>1.6072724282353592E-2</v>
      </c>
      <c r="AN94" s="53">
        <f t="shared" si="212"/>
        <v>1.4857785563053187E-2</v>
      </c>
      <c r="AO94" s="53">
        <f t="shared" si="212"/>
        <v>1.4634870138259403E-2</v>
      </c>
      <c r="AP94" s="53">
        <f t="shared" si="212"/>
        <v>1.3804124015579211E-2</v>
      </c>
      <c r="AQ94" s="53">
        <f t="shared" si="212"/>
        <v>1.9075315096421689E-2</v>
      </c>
      <c r="AR94" s="53">
        <f t="shared" si="212"/>
        <v>1.9086667249831539E-2</v>
      </c>
      <c r="AS94" s="53">
        <f t="shared" si="212"/>
        <v>1.4940234081171374E-2</v>
      </c>
      <c r="AT94" s="53">
        <f t="shared" si="212"/>
        <v>1.5281077041826826E-2</v>
      </c>
      <c r="AU94" s="53">
        <f t="shared" si="212"/>
        <v>1.379100112284253E-2</v>
      </c>
      <c r="AV94" s="53">
        <f t="shared" si="212"/>
        <v>1.9247410633347468E-2</v>
      </c>
      <c r="AW94" s="53">
        <f t="shared" si="212"/>
        <v>1.5665559712183415E-2</v>
      </c>
      <c r="AX94" s="53">
        <f t="shared" si="212"/>
        <v>1.6425523756769211E-2</v>
      </c>
      <c r="AY94" s="53">
        <f t="shared" si="212"/>
        <v>1.6074218705962175E-2</v>
      </c>
      <c r="AZ94" s="53">
        <f t="shared" si="212"/>
        <v>1.6517892070354829E-2</v>
      </c>
      <c r="BA94" s="53">
        <f t="shared" si="212"/>
        <v>1.6911607713193406E-2</v>
      </c>
      <c r="BB94" s="53">
        <f t="shared" si="212"/>
        <v>1.6670022937223115E-2</v>
      </c>
      <c r="BC94" s="53">
        <f t="shared" si="212"/>
        <v>1.7747177760679952E-2</v>
      </c>
      <c r="BD94" s="53">
        <f t="shared" ref="BD94:BE94" si="250">BD22*BD$67/BD$66</f>
        <v>2.3930483034877929E-2</v>
      </c>
      <c r="BE94" s="53">
        <f t="shared" si="250"/>
        <v>2.3545554658643757E-2</v>
      </c>
      <c r="BF94" s="53">
        <f t="shared" ref="BF94:BG94" si="251">BF22*BF$67/BF$66</f>
        <v>2.9851119846073904E-2</v>
      </c>
      <c r="BG94" s="53">
        <f t="shared" si="251"/>
        <v>3.2649648924876394E-2</v>
      </c>
      <c r="BH94" s="53">
        <f t="shared" ref="BH94:BI94" si="252">BH22*BH$67/BH$66</f>
        <v>3.175456838184823E-2</v>
      </c>
      <c r="BI94" s="53">
        <f t="shared" si="252"/>
        <v>3.9680690060391467E-2</v>
      </c>
      <c r="BJ94" s="53">
        <f t="shared" ref="BJ94:BK94" si="253">BJ22*BJ$67/BJ$66</f>
        <v>3.8533618826695745E-2</v>
      </c>
      <c r="BK94" s="53">
        <f t="shared" si="253"/>
        <v>3.8364110080684272E-2</v>
      </c>
      <c r="BL94" s="53">
        <f t="shared" ref="BL94:BM94" si="254">BL22*BL$67/BL$66</f>
        <v>3.7285514793944943E-2</v>
      </c>
      <c r="BM94" s="53">
        <f t="shared" si="254"/>
        <v>3.6877723066159926E-2</v>
      </c>
      <c r="BN94" s="53">
        <f t="shared" ref="BN94:BO94" si="255">BN22*BN$67/BN$66</f>
        <v>4.509628532071764E-2</v>
      </c>
      <c r="BO94" s="53">
        <f t="shared" si="255"/>
        <v>4.3570865859041366E-2</v>
      </c>
      <c r="BP94" s="53">
        <f t="shared" ref="BP94:BQ94" si="256">BP22*BP$67/BP$66</f>
        <v>4.1519570770771737E-2</v>
      </c>
      <c r="BQ94" s="53">
        <f t="shared" si="256"/>
        <v>4.7699032173242902E-2</v>
      </c>
      <c r="BR94" s="53">
        <f t="shared" ref="BR94:BS94" si="257">BR22*BR$67/BR$66</f>
        <v>4.8782439141064102E-2</v>
      </c>
      <c r="BS94" s="53">
        <f t="shared" si="257"/>
        <v>4.951920584073425E-2</v>
      </c>
      <c r="BT94" s="53">
        <f t="shared" ref="BT94:BU94" si="258">BT22*BT$67/BT$66</f>
        <v>5.1120304143431584E-2</v>
      </c>
      <c r="BU94" s="53">
        <f t="shared" si="258"/>
        <v>4.6729724004999224E-2</v>
      </c>
      <c r="BV94" s="53">
        <f t="shared" ref="BV94:BX94" si="259">BV22*BV$67/BV$66</f>
        <v>5.0935608971460343E-2</v>
      </c>
      <c r="BW94" s="53">
        <f t="shared" si="259"/>
        <v>5.6362668932994277E-2</v>
      </c>
      <c r="BX94" s="53">
        <f t="shared" si="259"/>
        <v>5.8282831001891876E-2</v>
      </c>
      <c r="BY94" s="53">
        <f t="shared" ref="BY94:BZ94" si="260">BY22*BY$67/BY$66</f>
        <v>7.8988647151961244E-2</v>
      </c>
      <c r="BZ94" s="53">
        <f t="shared" si="260"/>
        <v>8.6118008181457192E-2</v>
      </c>
      <c r="CA94" s="53">
        <f t="shared" ref="CA94:CB94" si="261">CA22*CA$67/CA$66</f>
        <v>8.1810328385607714E-2</v>
      </c>
      <c r="CB94" s="53">
        <f t="shared" si="261"/>
        <v>7.4948844160149158E-2</v>
      </c>
      <c r="CC94" s="53">
        <f t="shared" ref="CC94:CD94" si="262">CC22*CC$67/CC$66</f>
        <v>8.8544579819259311E-2</v>
      </c>
      <c r="CD94" s="53">
        <f t="shared" si="262"/>
        <v>9.6912927150597059E-2</v>
      </c>
      <c r="CE94" s="53">
        <f t="shared" ref="CE94:CF94" si="263">CE22*CE$67/CE$66</f>
        <v>0.12538785455668278</v>
      </c>
      <c r="CF94" s="53">
        <f t="shared" si="263"/>
        <v>0.12815180101856197</v>
      </c>
      <c r="CG94" s="53">
        <f t="shared" ref="CG94:CH94" si="264">CG22*CG$67/CG$66</f>
        <v>0.13349758550706825</v>
      </c>
      <c r="CH94" s="53">
        <f t="shared" si="264"/>
        <v>0.14876371014536313</v>
      </c>
      <c r="CI94" s="53">
        <f t="shared" ref="CI94:CK94" si="265">CI22*CI$67/CI$66</f>
        <v>0.14990287139898442</v>
      </c>
      <c r="CJ94" s="53">
        <f t="shared" si="265"/>
        <v>0.13410940159603738</v>
      </c>
      <c r="CK94" s="53">
        <f t="shared" si="265"/>
        <v>0.12102624954728032</v>
      </c>
      <c r="CL94" s="53">
        <f t="shared" ref="CL94:CM94" si="266">CL22*CL$67/CL$66</f>
        <v>0.12168226559551236</v>
      </c>
      <c r="CM94" s="53">
        <f t="shared" si="266"/>
        <v>0.14396049622997209</v>
      </c>
      <c r="CN94" s="53">
        <f t="shared" si="229"/>
        <v>0.14113374540138449</v>
      </c>
      <c r="CO94" s="53">
        <f t="shared" si="229"/>
        <v>0.15822240427442952</v>
      </c>
      <c r="CP94" s="53">
        <f t="shared" ref="CP94:CR94" si="267">CP22*CP$67/CP$66</f>
        <v>0.14973854446320523</v>
      </c>
      <c r="CQ94" s="53">
        <f t="shared" si="267"/>
        <v>0.14530324301003497</v>
      </c>
      <c r="CR94" s="53">
        <f t="shared" si="267"/>
        <v>0.15092838738525871</v>
      </c>
    </row>
    <row r="95" spans="1:96" s="11" customFormat="1" x14ac:dyDescent="0.35">
      <c r="A95" s="4"/>
      <c r="B95" s="4"/>
      <c r="C95" s="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</row>
    <row r="96" spans="1:96" s="18" customFormat="1" x14ac:dyDescent="0.35">
      <c r="A96" s="298" t="s">
        <v>18</v>
      </c>
      <c r="B96" s="298"/>
      <c r="C96" s="2"/>
      <c r="D96" s="54">
        <f t="shared" si="231"/>
        <v>5.8036333336336156E-2</v>
      </c>
      <c r="E96" s="54">
        <f t="shared" si="212"/>
        <v>5.7713777417501708E-2</v>
      </c>
      <c r="F96" s="54">
        <f t="shared" si="212"/>
        <v>5.4998847549085697E-2</v>
      </c>
      <c r="G96" s="54">
        <f t="shared" si="212"/>
        <v>5.5271721744884393E-2</v>
      </c>
      <c r="H96" s="54">
        <f t="shared" si="212"/>
        <v>5.0947075380148546E-2</v>
      </c>
      <c r="I96" s="54">
        <f t="shared" si="212"/>
        <v>5.2294493170613972E-2</v>
      </c>
      <c r="J96" s="54">
        <f t="shared" si="212"/>
        <v>5.7908584010520986E-2</v>
      </c>
      <c r="K96" s="54">
        <f t="shared" si="212"/>
        <v>5.158235445136973E-2</v>
      </c>
      <c r="L96" s="54">
        <f t="shared" si="212"/>
        <v>3.6773862742082067E-2</v>
      </c>
      <c r="M96" s="54">
        <f t="shared" si="212"/>
        <v>2.5907203412150269E-2</v>
      </c>
      <c r="N96" s="54">
        <f t="shared" si="212"/>
        <v>1.7300819530371971E-2</v>
      </c>
      <c r="O96" s="54">
        <f t="shared" si="212"/>
        <v>6.8701033753536056E-3</v>
      </c>
      <c r="P96" s="54">
        <f t="shared" si="212"/>
        <v>3.4414036937490938E-3</v>
      </c>
      <c r="Q96" s="54">
        <f t="shared" si="212"/>
        <v>6.624205028414481E-3</v>
      </c>
      <c r="R96" s="54">
        <f t="shared" si="212"/>
        <v>8.2595353451575936E-3</v>
      </c>
      <c r="S96" s="54">
        <f t="shared" si="212"/>
        <v>1.0414273264333248E-2</v>
      </c>
      <c r="T96" s="54">
        <f t="shared" si="212"/>
        <v>1.439579475420066E-2</v>
      </c>
      <c r="U96" s="54">
        <f t="shared" si="212"/>
        <v>2.3825390771914357E-2</v>
      </c>
      <c r="V96" s="54">
        <f t="shared" si="212"/>
        <v>4.2655640655181619E-2</v>
      </c>
      <c r="W96" s="54">
        <f t="shared" si="212"/>
        <v>5.2940158748051941E-2</v>
      </c>
      <c r="X96" s="54">
        <f t="shared" si="212"/>
        <v>6.798076866260995E-2</v>
      </c>
      <c r="Y96" s="54">
        <f t="shared" si="212"/>
        <v>8.2363044709128141E-2</v>
      </c>
      <c r="Z96" s="54">
        <f t="shared" si="212"/>
        <v>9.8807449366301203E-2</v>
      </c>
      <c r="AA96" s="54">
        <f t="shared" si="212"/>
        <v>0.10507445797488334</v>
      </c>
      <c r="AB96" s="54">
        <f t="shared" si="212"/>
        <v>0.11694486934593169</v>
      </c>
      <c r="AC96" s="54">
        <f t="shared" si="212"/>
        <v>0.12014756225447694</v>
      </c>
      <c r="AD96" s="54">
        <f t="shared" si="212"/>
        <v>0.15089543915336745</v>
      </c>
      <c r="AE96" s="54">
        <f t="shared" si="212"/>
        <v>0.16099105750242595</v>
      </c>
      <c r="AF96" s="54">
        <f t="shared" si="212"/>
        <v>0.18499309815283005</v>
      </c>
      <c r="AG96" s="54">
        <f t="shared" si="212"/>
        <v>0.16486249668382452</v>
      </c>
      <c r="AH96" s="54">
        <f t="shared" si="212"/>
        <v>0.13115690371213204</v>
      </c>
      <c r="AI96" s="54">
        <f t="shared" si="212"/>
        <v>0.12099634064019289</v>
      </c>
      <c r="AJ96" s="54">
        <f t="shared" si="212"/>
        <v>0.1034214962816339</v>
      </c>
      <c r="AK96" s="54">
        <f t="shared" si="212"/>
        <v>0.10498548083844797</v>
      </c>
      <c r="AL96" s="54">
        <f t="shared" si="212"/>
        <v>0.1087459450054965</v>
      </c>
      <c r="AM96" s="54">
        <f t="shared" si="212"/>
        <v>9.9659077762891721E-2</v>
      </c>
      <c r="AN96" s="54">
        <f t="shared" si="212"/>
        <v>9.4314062123586617E-2</v>
      </c>
      <c r="AO96" s="54">
        <f t="shared" si="212"/>
        <v>9.8033698830070765E-2</v>
      </c>
      <c r="AP96" s="54">
        <f t="shared" si="212"/>
        <v>9.9909632669738888E-2</v>
      </c>
      <c r="AQ96" s="54">
        <f t="shared" si="212"/>
        <v>0.12398470179673897</v>
      </c>
      <c r="AR96" s="54">
        <f t="shared" si="212"/>
        <v>0.11982118649934766</v>
      </c>
      <c r="AS96" s="54">
        <f t="shared" si="212"/>
        <v>0.11178143825262121</v>
      </c>
      <c r="AT96" s="54">
        <f t="shared" si="212"/>
        <v>0.11617117855595817</v>
      </c>
      <c r="AU96" s="54">
        <f t="shared" si="212"/>
        <v>0.10597348087708948</v>
      </c>
      <c r="AV96" s="54">
        <f t="shared" si="212"/>
        <v>0.11555702309266656</v>
      </c>
      <c r="AW96" s="54">
        <f t="shared" si="212"/>
        <v>0.11229447442264735</v>
      </c>
      <c r="AX96" s="54">
        <f t="shared" si="212"/>
        <v>0.1104749127568727</v>
      </c>
      <c r="AY96" s="54">
        <f t="shared" si="212"/>
        <v>0.11207940221987897</v>
      </c>
      <c r="AZ96" s="54">
        <f t="shared" si="212"/>
        <v>0.1187559517723752</v>
      </c>
      <c r="BA96" s="54">
        <f t="shared" si="212"/>
        <v>0.12636639063104957</v>
      </c>
      <c r="BB96" s="54">
        <f t="shared" si="212"/>
        <v>0.125849137813415</v>
      </c>
      <c r="BC96" s="54">
        <f t="shared" si="212"/>
        <v>0.1320485914423431</v>
      </c>
      <c r="BD96" s="54">
        <f t="shared" ref="BD96:BE96" si="268">BD24*BD$67/BD$66</f>
        <v>0.13203390147902255</v>
      </c>
      <c r="BE96" s="54">
        <f t="shared" si="268"/>
        <v>0.12843718138805069</v>
      </c>
      <c r="BF96" s="54">
        <f t="shared" ref="BF96:BG96" si="269">BF24*BF$67/BF$66</f>
        <v>0.13458303490999859</v>
      </c>
      <c r="BG96" s="54">
        <f t="shared" si="269"/>
        <v>0.14554895437983864</v>
      </c>
      <c r="BH96" s="54">
        <f t="shared" ref="BH96:BI96" si="270">BH24*BH$67/BH$66</f>
        <v>0.14036465562639241</v>
      </c>
      <c r="BI96" s="54">
        <f t="shared" si="270"/>
        <v>0.13239337538696883</v>
      </c>
      <c r="BJ96" s="54">
        <f t="shared" ref="BJ96:BK96" si="271">BJ24*BJ$67/BJ$66</f>
        <v>0.14279875977390746</v>
      </c>
      <c r="BK96" s="54">
        <f t="shared" si="271"/>
        <v>0.13955528511247475</v>
      </c>
      <c r="BL96" s="54">
        <f t="shared" ref="BL96:BM96" si="272">BL24*BL$67/BL$66</f>
        <v>0.12904675988440112</v>
      </c>
      <c r="BM96" s="54">
        <f t="shared" si="272"/>
        <v>0.12910760276032326</v>
      </c>
      <c r="BN96" s="54">
        <f t="shared" ref="BN96:BO96" si="273">BN24*BN$67/BN$66</f>
        <v>0.13675841974633124</v>
      </c>
      <c r="BO96" s="54">
        <f t="shared" si="273"/>
        <v>0.12934049381492094</v>
      </c>
      <c r="BP96" s="54">
        <f t="shared" ref="BP96:BQ96" si="274">BP24*BP$67/BP$66</f>
        <v>0.11939758123687892</v>
      </c>
      <c r="BQ96" s="54">
        <f t="shared" si="274"/>
        <v>0.11702986553188761</v>
      </c>
      <c r="BR96" s="54">
        <f t="shared" ref="BR96:BS96" si="275">BR24*BR$67/BR$66</f>
        <v>0.11602548264693507</v>
      </c>
      <c r="BS96" s="54">
        <f t="shared" si="275"/>
        <v>0.11660735468793822</v>
      </c>
      <c r="BT96" s="54">
        <f t="shared" ref="BT96:BU96" si="276">BT24*BT$67/BT$66</f>
        <v>0.12412747017549774</v>
      </c>
      <c r="BU96" s="54">
        <f t="shared" si="276"/>
        <v>0.12156479213934003</v>
      </c>
      <c r="BV96" s="54">
        <f t="shared" ref="BV96:BX96" si="277">BV24*BV$67/BV$66</f>
        <v>0.12361715018918391</v>
      </c>
      <c r="BW96" s="54">
        <f t="shared" si="277"/>
        <v>0.12799354752958045</v>
      </c>
      <c r="BX96" s="54">
        <f t="shared" si="277"/>
        <v>0.12121101676622394</v>
      </c>
      <c r="BY96" s="54">
        <f t="shared" ref="BY96:BZ96" si="278">BY24*BY$67/BY$66</f>
        <v>0.16267737836163232</v>
      </c>
      <c r="BZ96" s="54">
        <f t="shared" si="278"/>
        <v>0.15862582326598815</v>
      </c>
      <c r="CA96" s="54">
        <f t="shared" ref="CA96:CB96" si="279">CA24*CA$67/CA$66</f>
        <v>0.13084938584136896</v>
      </c>
      <c r="CB96" s="54">
        <f t="shared" si="279"/>
        <v>0.10236586013999931</v>
      </c>
      <c r="CC96" s="54">
        <f t="shared" ref="CC96:CD96" si="280">CC24*CC$67/CC$66</f>
        <v>0.10439339838351182</v>
      </c>
      <c r="CD96" s="54">
        <f t="shared" si="280"/>
        <v>8.96648768070651E-2</v>
      </c>
      <c r="CE96" s="54">
        <f t="shared" ref="CE96:CF96" si="281">CE24*CE$67/CE$66</f>
        <v>8.2336036032827201E-2</v>
      </c>
      <c r="CF96" s="54">
        <f t="shared" si="281"/>
        <v>7.4616361116765367E-2</v>
      </c>
      <c r="CG96" s="54">
        <f t="shared" ref="CG96:CH96" si="282">CG24*CG$67/CG$66</f>
        <v>8.4338286452756844E-2</v>
      </c>
      <c r="CH96" s="54">
        <f t="shared" si="282"/>
        <v>0.10914347885036266</v>
      </c>
      <c r="CI96" s="54">
        <f t="shared" ref="CI96:CK96" si="283">CI24*CI$67/CI$66</f>
        <v>9.7232209135765912E-2</v>
      </c>
      <c r="CJ96" s="54">
        <f t="shared" si="283"/>
        <v>9.0243111395942072E-2</v>
      </c>
      <c r="CK96" s="54">
        <f t="shared" si="283"/>
        <v>7.3648934663874344E-2</v>
      </c>
      <c r="CL96" s="54">
        <f t="shared" ref="CL96:CO99" si="284">CL24*CL$67/CL$66</f>
        <v>7.5493785282813003E-2</v>
      </c>
      <c r="CM96" s="54">
        <f t="shared" si="284"/>
        <v>7.9510361926017278E-2</v>
      </c>
      <c r="CN96" s="54">
        <f t="shared" si="284"/>
        <v>7.8872604842227842E-2</v>
      </c>
      <c r="CO96" s="54">
        <f t="shared" si="284"/>
        <v>8.3318237679800039E-2</v>
      </c>
      <c r="CP96" s="54">
        <f t="shared" ref="CP96:CR96" si="285">CP24*CP$67/CP$66</f>
        <v>7.8322796510106221E-2</v>
      </c>
      <c r="CQ96" s="54">
        <f t="shared" si="285"/>
        <v>7.4962590493114656E-2</v>
      </c>
      <c r="CR96" s="54">
        <f t="shared" si="285"/>
        <v>7.3149972867882537E-2</v>
      </c>
    </row>
    <row r="97" spans="1:97" s="11" customFormat="1" x14ac:dyDescent="0.35">
      <c r="A97" s="22"/>
      <c r="B97" s="4" t="s">
        <v>19</v>
      </c>
      <c r="C97" s="4"/>
      <c r="D97" s="53">
        <f t="shared" si="231"/>
        <v>4.5562686501536553E-2</v>
      </c>
      <c r="E97" s="53">
        <f t="shared" si="212"/>
        <v>5.6720796048279565E-2</v>
      </c>
      <c r="F97" s="53">
        <f t="shared" si="212"/>
        <v>5.4998847549085697E-2</v>
      </c>
      <c r="G97" s="53">
        <f t="shared" si="212"/>
        <v>5.5271721744884393E-2</v>
      </c>
      <c r="H97" s="53">
        <f t="shared" si="212"/>
        <v>5.0947075380148546E-2</v>
      </c>
      <c r="I97" s="53">
        <f t="shared" si="212"/>
        <v>5.2189059029613967E-2</v>
      </c>
      <c r="J97" s="53">
        <f t="shared" si="212"/>
        <v>5.7908584010520986E-2</v>
      </c>
      <c r="K97" s="53">
        <f t="shared" si="212"/>
        <v>5.1254881409783307E-2</v>
      </c>
      <c r="L97" s="53">
        <f t="shared" si="212"/>
        <v>3.6116062335195827E-2</v>
      </c>
      <c r="M97" s="53">
        <f t="shared" si="212"/>
        <v>2.5907203412150269E-2</v>
      </c>
      <c r="N97" s="53">
        <f t="shared" si="212"/>
        <v>1.7300819530371971E-2</v>
      </c>
      <c r="O97" s="53">
        <f t="shared" si="212"/>
        <v>6.7606558870111537E-3</v>
      </c>
      <c r="P97" s="53">
        <f t="shared" si="212"/>
        <v>1.6465765980522649E-3</v>
      </c>
      <c r="Q97" s="53">
        <f t="shared" si="212"/>
        <v>2.2781863183556446E-3</v>
      </c>
      <c r="R97" s="53">
        <f t="shared" si="212"/>
        <v>2.6185123992359272E-3</v>
      </c>
      <c r="S97" s="53">
        <f t="shared" si="212"/>
        <v>1.6681339250684826E-3</v>
      </c>
      <c r="T97" s="53">
        <f t="shared" ref="E97:BC101" si="286">T25*T$67/T$66</f>
        <v>1.445941900680579E-3</v>
      </c>
      <c r="U97" s="53">
        <f t="shared" si="286"/>
        <v>5.2659109161745099E-3</v>
      </c>
      <c r="V97" s="53">
        <f t="shared" si="286"/>
        <v>1.0624332796002122E-2</v>
      </c>
      <c r="W97" s="53">
        <f t="shared" si="286"/>
        <v>6.9320269687538974E-3</v>
      </c>
      <c r="X97" s="53">
        <f t="shared" si="286"/>
        <v>1.255534153580024E-2</v>
      </c>
      <c r="Y97" s="53">
        <f t="shared" si="286"/>
        <v>2.018215536450217E-3</v>
      </c>
      <c r="Z97" s="53">
        <f t="shared" si="286"/>
        <v>1.8297712864626346E-3</v>
      </c>
      <c r="AA97" s="53">
        <f t="shared" si="286"/>
        <v>9.3749589547167164E-4</v>
      </c>
      <c r="AB97" s="53">
        <f t="shared" si="286"/>
        <v>1.7513987134983513E-3</v>
      </c>
      <c r="AC97" s="53">
        <f t="shared" si="286"/>
        <v>2.4289866605811876E-3</v>
      </c>
      <c r="AD97" s="53">
        <f t="shared" si="286"/>
        <v>1.9153323148096331E-3</v>
      </c>
      <c r="AE97" s="53">
        <f t="shared" si="286"/>
        <v>1.5934852662721792E-3</v>
      </c>
      <c r="AF97" s="53">
        <f t="shared" si="286"/>
        <v>8.6015047793967575E-4</v>
      </c>
      <c r="AG97" s="53">
        <f t="shared" si="286"/>
        <v>1.4821017200295579E-3</v>
      </c>
      <c r="AH97" s="53">
        <f t="shared" si="286"/>
        <v>1.2618144393429492E-3</v>
      </c>
      <c r="AI97" s="53">
        <f t="shared" si="286"/>
        <v>4.6143372698116483E-3</v>
      </c>
      <c r="AJ97" s="53">
        <f t="shared" si="286"/>
        <v>2.3875235846602442E-3</v>
      </c>
      <c r="AK97" s="53">
        <f t="shared" si="286"/>
        <v>3.0312512956350204E-3</v>
      </c>
      <c r="AL97" s="53">
        <f t="shared" si="286"/>
        <v>4.2981925461475752E-3</v>
      </c>
      <c r="AM97" s="53">
        <f t="shared" si="286"/>
        <v>2.9390692600539036E-3</v>
      </c>
      <c r="AN97" s="53">
        <f t="shared" si="286"/>
        <v>2.2363321205102955E-3</v>
      </c>
      <c r="AO97" s="53">
        <f t="shared" si="286"/>
        <v>5.7192034838765022E-3</v>
      </c>
      <c r="AP97" s="53">
        <f t="shared" si="286"/>
        <v>5.7824717466455006E-3</v>
      </c>
      <c r="AQ97" s="53">
        <f t="shared" si="286"/>
        <v>3.9808237642396495E-3</v>
      </c>
      <c r="AR97" s="53">
        <f t="shared" si="286"/>
        <v>5.5111703323634867E-3</v>
      </c>
      <c r="AS97" s="53">
        <f t="shared" si="286"/>
        <v>2.2537047605888467E-3</v>
      </c>
      <c r="AT97" s="53">
        <f t="shared" si="286"/>
        <v>3.448402913507172E-3</v>
      </c>
      <c r="AU97" s="53">
        <f t="shared" si="286"/>
        <v>2.0444622489825086E-3</v>
      </c>
      <c r="AV97" s="53">
        <f t="shared" si="286"/>
        <v>3.5997518328835447E-3</v>
      </c>
      <c r="AW97" s="53">
        <f t="shared" si="286"/>
        <v>1.6502849318379186E-3</v>
      </c>
      <c r="AX97" s="53">
        <f t="shared" si="286"/>
        <v>1.5932564812421984E-3</v>
      </c>
      <c r="AY97" s="53">
        <f t="shared" si="286"/>
        <v>1.5226058767519534E-3</v>
      </c>
      <c r="AZ97" s="53">
        <f t="shared" si="286"/>
        <v>8.1644374785792818E-4</v>
      </c>
      <c r="BA97" s="53">
        <f t="shared" si="286"/>
        <v>1.1367158865681225E-3</v>
      </c>
      <c r="BB97" s="53">
        <f t="shared" si="286"/>
        <v>1.3839088119748913E-3</v>
      </c>
      <c r="BC97" s="53">
        <f t="shared" si="286"/>
        <v>8.591822586047535E-4</v>
      </c>
      <c r="BD97" s="53">
        <f t="shared" ref="BD97:BE97" si="287">BD25*BD$67/BD$66</f>
        <v>7.3417786858513852E-4</v>
      </c>
      <c r="BE97" s="53">
        <f t="shared" si="287"/>
        <v>1.4272681300722479E-3</v>
      </c>
      <c r="BF97" s="53">
        <f t="shared" ref="BF97:BG97" si="288">BF25*BF$67/BF$66</f>
        <v>1.9727065416018353E-3</v>
      </c>
      <c r="BG97" s="53">
        <f t="shared" si="288"/>
        <v>1.7620859059266762E-3</v>
      </c>
      <c r="BH97" s="53">
        <f t="shared" ref="BH97:BI97" si="289">BH25*BH$67/BH$66</f>
        <v>7.7538371000420868E-4</v>
      </c>
      <c r="BI97" s="53">
        <f t="shared" si="289"/>
        <v>9.2651742585236202E-4</v>
      </c>
      <c r="BJ97" s="53">
        <f t="shared" ref="BJ97:BK97" si="290">BJ25*BJ$67/BJ$66</f>
        <v>1.7325769881465429E-3</v>
      </c>
      <c r="BK97" s="53">
        <f t="shared" si="290"/>
        <v>2.3515943955869944E-3</v>
      </c>
      <c r="BL97" s="53">
        <f t="shared" ref="BL97:BM97" si="291">BL25*BL$67/BL$66</f>
        <v>1.875014154728153E-3</v>
      </c>
      <c r="BM97" s="53">
        <f t="shared" si="291"/>
        <v>1.8092320072306996E-3</v>
      </c>
      <c r="BN97" s="53">
        <f t="shared" ref="BN97:BO97" si="292">BN25*BN$67/BN$66</f>
        <v>2.3552145192266161E-3</v>
      </c>
      <c r="BO97" s="53">
        <f t="shared" si="292"/>
        <v>2.2980068680252489E-3</v>
      </c>
      <c r="BP97" s="53">
        <f t="shared" ref="BP97:BQ97" si="293">BP25*BP$67/BP$66</f>
        <v>1.7728470838703561E-3</v>
      </c>
      <c r="BQ97" s="53">
        <f t="shared" si="293"/>
        <v>5.551297408795963E-4</v>
      </c>
      <c r="BR97" s="53">
        <f t="shared" ref="BR97:BS97" si="294">BR25*BR$67/BR$66</f>
        <v>4.9100367551399744E-4</v>
      </c>
      <c r="BS97" s="53">
        <f t="shared" si="294"/>
        <v>4.6787805113771632E-4</v>
      </c>
      <c r="BT97" s="53">
        <f t="shared" ref="BT97:BU97" si="295">BT25*BT$67/BT$66</f>
        <v>4.5896158363466083E-3</v>
      </c>
      <c r="BU97" s="53">
        <f t="shared" si="295"/>
        <v>4.3565457087025063E-3</v>
      </c>
      <c r="BV97" s="53">
        <f t="shared" ref="BV97:BX97" si="296">BV25*BV$67/BV$66</f>
        <v>1.5123245718175204E-3</v>
      </c>
      <c r="BW97" s="53">
        <f t="shared" si="296"/>
        <v>1.5707553864062981E-3</v>
      </c>
      <c r="BX97" s="53">
        <f t="shared" si="296"/>
        <v>3.6608226947885542E-3</v>
      </c>
      <c r="BY97" s="53">
        <f t="shared" ref="BY97:BZ97" si="297">BY25*BY$67/BY$66</f>
        <v>1.026324875619838E-3</v>
      </c>
      <c r="BZ97" s="53">
        <f t="shared" si="297"/>
        <v>3.2842208497005756E-7</v>
      </c>
      <c r="CA97" s="53">
        <f t="shared" ref="CA97:CB97" si="298">CA25*CA$67/CA$66</f>
        <v>4.717324550854917E-9</v>
      </c>
      <c r="CB97" s="53">
        <f t="shared" si="298"/>
        <v>0</v>
      </c>
      <c r="CC97" s="53">
        <f t="shared" ref="CC97:CD97" si="299">CC25*CC$67/CC$66</f>
        <v>7.4181747340949448E-7</v>
      </c>
      <c r="CD97" s="53">
        <f t="shared" si="299"/>
        <v>5.9870972124849588E-6</v>
      </c>
      <c r="CE97" s="53">
        <f t="shared" ref="CE97:CF97" si="300">CE25*CE$67/CE$66</f>
        <v>1.0981104898072404E-9</v>
      </c>
      <c r="CF97" s="53">
        <f t="shared" si="300"/>
        <v>5.7095809699262791E-7</v>
      </c>
      <c r="CG97" s="53">
        <f t="shared" ref="CG97:CH97" si="301">CG25*CG$67/CG$66</f>
        <v>5.0009988697800806E-7</v>
      </c>
      <c r="CH97" s="53">
        <f t="shared" si="301"/>
        <v>5.3377197892702618E-7</v>
      </c>
      <c r="CI97" s="53">
        <f t="shared" ref="CI97:CK97" si="302">CI25*CI$67/CI$66</f>
        <v>5.1261868875845532E-7</v>
      </c>
      <c r="CJ97" s="53">
        <f t="shared" si="302"/>
        <v>5.038922005512855E-7</v>
      </c>
      <c r="CK97" s="53">
        <f t="shared" si="302"/>
        <v>4.450712506714079E-7</v>
      </c>
      <c r="CL97" s="53">
        <f t="shared" ref="CL97:CM97" si="303">CL25*CL$67/CL$66</f>
        <v>4.4577816201551459E-7</v>
      </c>
      <c r="CM97" s="53">
        <f t="shared" si="303"/>
        <v>4.8173204023221382E-7</v>
      </c>
      <c r="CN97" s="53">
        <f t="shared" si="284"/>
        <v>4.8521921249188903E-7</v>
      </c>
      <c r="CO97" s="53">
        <f t="shared" si="284"/>
        <v>5.158789143418001E-7</v>
      </c>
      <c r="CP97" s="53">
        <f t="shared" ref="CP97:CR97" si="304">CP25*CP$67/CP$66</f>
        <v>4.8597496100632427E-7</v>
      </c>
      <c r="CQ97" s="53">
        <f t="shared" si="304"/>
        <v>1.4411896384258364E-4</v>
      </c>
      <c r="CR97" s="53">
        <f t="shared" si="304"/>
        <v>9.5970052165841312E-5</v>
      </c>
    </row>
    <row r="98" spans="1:97" s="11" customFormat="1" x14ac:dyDescent="0.35">
      <c r="A98" s="22"/>
      <c r="B98" s="4" t="s">
        <v>20</v>
      </c>
      <c r="C98" s="4"/>
      <c r="D98" s="53">
        <f t="shared" si="231"/>
        <v>0</v>
      </c>
      <c r="E98" s="53">
        <f t="shared" si="286"/>
        <v>0</v>
      </c>
      <c r="F98" s="53">
        <f t="shared" si="286"/>
        <v>0</v>
      </c>
      <c r="G98" s="53">
        <f t="shared" si="286"/>
        <v>0</v>
      </c>
      <c r="H98" s="53">
        <f t="shared" si="286"/>
        <v>0</v>
      </c>
      <c r="I98" s="53">
        <f t="shared" si="286"/>
        <v>0</v>
      </c>
      <c r="J98" s="53">
        <f t="shared" si="286"/>
        <v>0</v>
      </c>
      <c r="K98" s="53">
        <f t="shared" si="286"/>
        <v>0</v>
      </c>
      <c r="L98" s="53">
        <f t="shared" si="286"/>
        <v>0</v>
      </c>
      <c r="M98" s="53">
        <f t="shared" si="286"/>
        <v>0</v>
      </c>
      <c r="N98" s="53">
        <f t="shared" si="286"/>
        <v>0</v>
      </c>
      <c r="O98" s="53">
        <f t="shared" si="286"/>
        <v>0</v>
      </c>
      <c r="P98" s="53">
        <f t="shared" si="286"/>
        <v>0</v>
      </c>
      <c r="Q98" s="53">
        <f t="shared" si="286"/>
        <v>0</v>
      </c>
      <c r="R98" s="53">
        <f t="shared" si="286"/>
        <v>3.7200400721065095E-3</v>
      </c>
      <c r="S98" s="53">
        <f t="shared" si="286"/>
        <v>1.0530847808820913E-3</v>
      </c>
      <c r="T98" s="53">
        <f t="shared" si="286"/>
        <v>4.7464655828628608E-4</v>
      </c>
      <c r="U98" s="53">
        <f t="shared" si="286"/>
        <v>7.5227791404373272E-4</v>
      </c>
      <c r="V98" s="53">
        <f t="shared" si="286"/>
        <v>7.1994035800122987E-4</v>
      </c>
      <c r="W98" s="53">
        <f t="shared" si="286"/>
        <v>3.0720780931131901E-4</v>
      </c>
      <c r="X98" s="53">
        <f t="shared" si="286"/>
        <v>0</v>
      </c>
      <c r="Y98" s="53">
        <f t="shared" si="286"/>
        <v>0</v>
      </c>
      <c r="Z98" s="53">
        <f t="shared" si="286"/>
        <v>0</v>
      </c>
      <c r="AA98" s="53">
        <f t="shared" si="286"/>
        <v>0</v>
      </c>
      <c r="AB98" s="53">
        <f t="shared" si="286"/>
        <v>0</v>
      </c>
      <c r="AC98" s="53">
        <f t="shared" si="286"/>
        <v>0</v>
      </c>
      <c r="AD98" s="53">
        <f t="shared" si="286"/>
        <v>0</v>
      </c>
      <c r="AE98" s="53">
        <f t="shared" si="286"/>
        <v>0</v>
      </c>
      <c r="AF98" s="53">
        <f t="shared" si="286"/>
        <v>0</v>
      </c>
      <c r="AG98" s="53">
        <f t="shared" si="286"/>
        <v>0</v>
      </c>
      <c r="AH98" s="53">
        <f t="shared" si="286"/>
        <v>0</v>
      </c>
      <c r="AI98" s="53">
        <f t="shared" si="286"/>
        <v>0</v>
      </c>
      <c r="AJ98" s="53">
        <f t="shared" si="286"/>
        <v>0</v>
      </c>
      <c r="AK98" s="53">
        <f t="shared" si="286"/>
        <v>0</v>
      </c>
      <c r="AL98" s="53">
        <f t="shared" si="286"/>
        <v>0</v>
      </c>
      <c r="AM98" s="53">
        <f t="shared" si="286"/>
        <v>0</v>
      </c>
      <c r="AN98" s="53">
        <f t="shared" si="286"/>
        <v>0</v>
      </c>
      <c r="AO98" s="53">
        <f t="shared" si="286"/>
        <v>0</v>
      </c>
      <c r="AP98" s="53">
        <f t="shared" si="286"/>
        <v>0</v>
      </c>
      <c r="AQ98" s="53">
        <f t="shared" si="286"/>
        <v>0</v>
      </c>
      <c r="AR98" s="53">
        <f t="shared" si="286"/>
        <v>0</v>
      </c>
      <c r="AS98" s="53">
        <f t="shared" si="286"/>
        <v>0</v>
      </c>
      <c r="AT98" s="53">
        <f t="shared" si="286"/>
        <v>0</v>
      </c>
      <c r="AU98" s="53">
        <f t="shared" si="286"/>
        <v>0</v>
      </c>
      <c r="AV98" s="53">
        <f t="shared" si="286"/>
        <v>0</v>
      </c>
      <c r="AW98" s="53">
        <f t="shared" si="286"/>
        <v>0</v>
      </c>
      <c r="AX98" s="53">
        <f t="shared" si="286"/>
        <v>0</v>
      </c>
      <c r="AY98" s="53">
        <f t="shared" si="286"/>
        <v>0</v>
      </c>
      <c r="AZ98" s="53">
        <f t="shared" si="286"/>
        <v>0</v>
      </c>
      <c r="BA98" s="53">
        <f t="shared" si="286"/>
        <v>0</v>
      </c>
      <c r="BB98" s="53">
        <f t="shared" si="286"/>
        <v>0</v>
      </c>
      <c r="BC98" s="53">
        <f t="shared" si="286"/>
        <v>0</v>
      </c>
      <c r="BD98" s="53">
        <f t="shared" ref="BD98:BE98" si="305">BD26*BD$67/BD$66</f>
        <v>0</v>
      </c>
      <c r="BE98" s="53">
        <f t="shared" si="305"/>
        <v>0</v>
      </c>
      <c r="BF98" s="53">
        <f t="shared" ref="BF98:BG98" si="306">BF26*BF$67/BF$66</f>
        <v>0</v>
      </c>
      <c r="BG98" s="53">
        <f t="shared" si="306"/>
        <v>0</v>
      </c>
      <c r="BH98" s="53">
        <f t="shared" ref="BH98:BI98" si="307">BH26*BH$67/BH$66</f>
        <v>0</v>
      </c>
      <c r="BI98" s="53">
        <f t="shared" si="307"/>
        <v>0</v>
      </c>
      <c r="BJ98" s="53">
        <f t="shared" ref="BJ98:BK98" si="308">BJ26*BJ$67/BJ$66</f>
        <v>0</v>
      </c>
      <c r="BK98" s="53">
        <f t="shared" si="308"/>
        <v>0</v>
      </c>
      <c r="BL98" s="53">
        <f t="shared" ref="BL98:BM98" si="309">BL26*BL$67/BL$66</f>
        <v>0</v>
      </c>
      <c r="BM98" s="53">
        <f t="shared" si="309"/>
        <v>0</v>
      </c>
      <c r="BN98" s="53">
        <f t="shared" ref="BN98:BO98" si="310">BN26*BN$67/BN$66</f>
        <v>0</v>
      </c>
      <c r="BO98" s="53">
        <f t="shared" si="310"/>
        <v>0</v>
      </c>
      <c r="BP98" s="53">
        <f t="shared" ref="BP98:BQ98" si="311">BP26*BP$67/BP$66</f>
        <v>0</v>
      </c>
      <c r="BQ98" s="53">
        <f t="shared" si="311"/>
        <v>0</v>
      </c>
      <c r="BR98" s="53">
        <f t="shared" ref="BR98:BS98" si="312">BR26*BR$67/BR$66</f>
        <v>0</v>
      </c>
      <c r="BS98" s="53">
        <f t="shared" si="312"/>
        <v>0</v>
      </c>
      <c r="BT98" s="53">
        <f t="shared" ref="BT98:BU98" si="313">BT26*BT$67/BT$66</f>
        <v>0</v>
      </c>
      <c r="BU98" s="53">
        <f t="shared" si="313"/>
        <v>0</v>
      </c>
      <c r="BV98" s="53">
        <f t="shared" ref="BV98:BX98" si="314">BV26*BV$67/BV$66</f>
        <v>0</v>
      </c>
      <c r="BW98" s="53">
        <f t="shared" si="314"/>
        <v>0</v>
      </c>
      <c r="BX98" s="53">
        <f t="shared" si="314"/>
        <v>0</v>
      </c>
      <c r="BY98" s="53">
        <f t="shared" ref="BY98:BZ98" si="315">BY26*BY$67/BY$66</f>
        <v>0</v>
      </c>
      <c r="BZ98" s="53">
        <f t="shared" si="315"/>
        <v>0</v>
      </c>
      <c r="CA98" s="53">
        <f t="shared" ref="CA98:CB98" si="316">CA26*CA$67/CA$66</f>
        <v>0</v>
      </c>
      <c r="CB98" s="53">
        <f t="shared" si="316"/>
        <v>0</v>
      </c>
      <c r="CC98" s="53">
        <f t="shared" ref="CC98:CD98" si="317">CC26*CC$67/CC$66</f>
        <v>0</v>
      </c>
      <c r="CD98" s="53">
        <f t="shared" si="317"/>
        <v>0</v>
      </c>
      <c r="CE98" s="53">
        <f t="shared" ref="CE98:CF98" si="318">CE26*CE$67/CE$66</f>
        <v>0</v>
      </c>
      <c r="CF98" s="53">
        <f t="shared" si="318"/>
        <v>0</v>
      </c>
      <c r="CG98" s="53">
        <f t="shared" ref="CG98:CH98" si="319">CG26*CG$67/CG$66</f>
        <v>0</v>
      </c>
      <c r="CH98" s="53">
        <f t="shared" si="319"/>
        <v>0</v>
      </c>
      <c r="CI98" s="53">
        <f t="shared" ref="CI98:CK98" si="320">CI26*CI$67/CI$66</f>
        <v>0</v>
      </c>
      <c r="CJ98" s="53">
        <f t="shared" si="320"/>
        <v>0</v>
      </c>
      <c r="CK98" s="53">
        <f t="shared" si="320"/>
        <v>0</v>
      </c>
      <c r="CL98" s="53">
        <f t="shared" ref="CL98:CM98" si="321">CL26*CL$67/CL$66</f>
        <v>0</v>
      </c>
      <c r="CM98" s="53">
        <f t="shared" si="321"/>
        <v>0</v>
      </c>
      <c r="CN98" s="53">
        <f t="shared" si="284"/>
        <v>0</v>
      </c>
      <c r="CO98" s="53">
        <f t="shared" si="284"/>
        <v>0</v>
      </c>
      <c r="CP98" s="53">
        <f t="shared" ref="CP98:CR98" si="322">CP26*CP$67/CP$66</f>
        <v>0</v>
      </c>
      <c r="CQ98" s="53">
        <f t="shared" si="322"/>
        <v>0</v>
      </c>
      <c r="CR98" s="53">
        <f t="shared" si="322"/>
        <v>0</v>
      </c>
    </row>
    <row r="99" spans="1:97" s="11" customFormat="1" x14ac:dyDescent="0.35">
      <c r="A99" s="22"/>
      <c r="B99" s="4" t="s">
        <v>21</v>
      </c>
      <c r="C99" s="4"/>
      <c r="D99" s="53">
        <f t="shared" si="231"/>
        <v>1.2473646834799602E-2</v>
      </c>
      <c r="E99" s="53">
        <f t="shared" si="286"/>
        <v>9.929813692221472E-4</v>
      </c>
      <c r="F99" s="53">
        <f t="shared" si="286"/>
        <v>0</v>
      </c>
      <c r="G99" s="53">
        <f t="shared" si="286"/>
        <v>0</v>
      </c>
      <c r="H99" s="53">
        <f t="shared" si="286"/>
        <v>0</v>
      </c>
      <c r="I99" s="53">
        <f t="shared" si="286"/>
        <v>1.0543414100001062E-4</v>
      </c>
      <c r="J99" s="53">
        <f t="shared" si="286"/>
        <v>0</v>
      </c>
      <c r="K99" s="53">
        <f t="shared" si="286"/>
        <v>3.2747304158641964E-4</v>
      </c>
      <c r="L99" s="53">
        <f t="shared" si="286"/>
        <v>6.578004068862435E-4</v>
      </c>
      <c r="M99" s="53">
        <f t="shared" si="286"/>
        <v>0</v>
      </c>
      <c r="N99" s="53">
        <f t="shared" si="286"/>
        <v>0</v>
      </c>
      <c r="O99" s="53">
        <f t="shared" si="286"/>
        <v>1.0944748834245188E-4</v>
      </c>
      <c r="P99" s="53">
        <f t="shared" si="286"/>
        <v>1.7948270956968289E-3</v>
      </c>
      <c r="Q99" s="53">
        <f t="shared" si="286"/>
        <v>4.3460187100588365E-3</v>
      </c>
      <c r="R99" s="53">
        <f t="shared" si="286"/>
        <v>1.9209828738151553E-3</v>
      </c>
      <c r="S99" s="53">
        <f t="shared" si="286"/>
        <v>7.6930545583826738E-3</v>
      </c>
      <c r="T99" s="53">
        <f t="shared" si="286"/>
        <v>1.2475206295233777E-2</v>
      </c>
      <c r="U99" s="53">
        <f t="shared" si="286"/>
        <v>1.7807201941696115E-2</v>
      </c>
      <c r="V99" s="53">
        <f t="shared" si="286"/>
        <v>3.1311367501178265E-2</v>
      </c>
      <c r="W99" s="53">
        <f t="shared" si="286"/>
        <v>4.5700923969986727E-2</v>
      </c>
      <c r="X99" s="53">
        <f t="shared" si="286"/>
        <v>5.5425427126809715E-2</v>
      </c>
      <c r="Y99" s="53">
        <f t="shared" si="286"/>
        <v>8.0344829172677934E-2</v>
      </c>
      <c r="Z99" s="53">
        <f t="shared" si="286"/>
        <v>9.6977678079838578E-2</v>
      </c>
      <c r="AA99" s="53">
        <f t="shared" si="286"/>
        <v>0.10413696207941166</v>
      </c>
      <c r="AB99" s="53">
        <f t="shared" si="286"/>
        <v>0.11519347063243332</v>
      </c>
      <c r="AC99" s="53">
        <f t="shared" si="286"/>
        <v>0.11771857559389574</v>
      </c>
      <c r="AD99" s="53">
        <f t="shared" si="286"/>
        <v>0.14898010683855781</v>
      </c>
      <c r="AE99" s="53">
        <f t="shared" si="286"/>
        <v>0.15939757223615378</v>
      </c>
      <c r="AF99" s="53">
        <f t="shared" si="286"/>
        <v>0.18413294767489036</v>
      </c>
      <c r="AG99" s="53">
        <f t="shared" si="286"/>
        <v>0.16338039496379497</v>
      </c>
      <c r="AH99" s="53">
        <f t="shared" si="286"/>
        <v>0.12989508927278909</v>
      </c>
      <c r="AI99" s="53">
        <f t="shared" si="286"/>
        <v>0.11638200337038127</v>
      </c>
      <c r="AJ99" s="53">
        <f t="shared" si="286"/>
        <v>0.10103397269697366</v>
      </c>
      <c r="AK99" s="53">
        <f t="shared" si="286"/>
        <v>0.10195422954281295</v>
      </c>
      <c r="AL99" s="53">
        <f t="shared" si="286"/>
        <v>0.10444775245934894</v>
      </c>
      <c r="AM99" s="53">
        <f t="shared" si="286"/>
        <v>9.6720008502837809E-2</v>
      </c>
      <c r="AN99" s="53">
        <f t="shared" si="286"/>
        <v>9.2077730003076327E-2</v>
      </c>
      <c r="AO99" s="53">
        <f t="shared" si="286"/>
        <v>9.2314495346194278E-2</v>
      </c>
      <c r="AP99" s="53">
        <f t="shared" si="286"/>
        <v>9.4127160923093381E-2</v>
      </c>
      <c r="AQ99" s="53">
        <f t="shared" si="286"/>
        <v>0.12000387803249932</v>
      </c>
      <c r="AR99" s="53">
        <f t="shared" si="286"/>
        <v>0.11431001616698416</v>
      </c>
      <c r="AS99" s="53">
        <f t="shared" si="286"/>
        <v>0.10952773349203235</v>
      </c>
      <c r="AT99" s="53">
        <f t="shared" si="286"/>
        <v>0.11272277564245099</v>
      </c>
      <c r="AU99" s="53">
        <f t="shared" si="286"/>
        <v>0.10392901862810698</v>
      </c>
      <c r="AV99" s="53">
        <f t="shared" si="286"/>
        <v>0.11195727125978301</v>
      </c>
      <c r="AW99" s="53">
        <f t="shared" si="286"/>
        <v>0.11064418949080944</v>
      </c>
      <c r="AX99" s="53">
        <f t="shared" si="286"/>
        <v>0.1088816562756305</v>
      </c>
      <c r="AY99" s="53">
        <f t="shared" si="286"/>
        <v>0.11055679634312703</v>
      </c>
      <c r="AZ99" s="53">
        <f t="shared" si="286"/>
        <v>0.11793950802451729</v>
      </c>
      <c r="BA99" s="53">
        <f t="shared" si="286"/>
        <v>0.12522967474448143</v>
      </c>
      <c r="BB99" s="53">
        <f t="shared" si="286"/>
        <v>0.12446522900144009</v>
      </c>
      <c r="BC99" s="53">
        <f t="shared" si="286"/>
        <v>0.13118940918373834</v>
      </c>
      <c r="BD99" s="53">
        <f t="shared" ref="BD99:BE99" si="323">BD27*BD$67/BD$66</f>
        <v>0.1312997236104374</v>
      </c>
      <c r="BE99" s="53">
        <f t="shared" si="323"/>
        <v>0.12700991325797845</v>
      </c>
      <c r="BF99" s="53">
        <f t="shared" ref="BF99:BG99" si="324">BF27*BF$67/BF$66</f>
        <v>0.13261032836839676</v>
      </c>
      <c r="BG99" s="53">
        <f t="shared" si="324"/>
        <v>0.14378686847391198</v>
      </c>
      <c r="BH99" s="53">
        <f t="shared" ref="BH99:BI99" si="325">BH27*BH$67/BH$66</f>
        <v>0.13958927191638823</v>
      </c>
      <c r="BI99" s="53">
        <f t="shared" si="325"/>
        <v>0.13146685796111646</v>
      </c>
      <c r="BJ99" s="53">
        <f t="shared" ref="BJ99:BK99" si="326">BJ27*BJ$67/BJ$66</f>
        <v>0.14106618278576091</v>
      </c>
      <c r="BK99" s="53">
        <f t="shared" si="326"/>
        <v>0.13720369071688776</v>
      </c>
      <c r="BL99" s="53">
        <f t="shared" ref="BL99:BM99" si="327">BL27*BL$67/BL$66</f>
        <v>0.12717174572967296</v>
      </c>
      <c r="BM99" s="53">
        <f t="shared" si="327"/>
        <v>0.12729837075309255</v>
      </c>
      <c r="BN99" s="53">
        <f t="shared" ref="BN99:BO99" si="328">BN27*BN$67/BN$66</f>
        <v>0.13440320522710461</v>
      </c>
      <c r="BO99" s="53">
        <f t="shared" si="328"/>
        <v>0.12704248694689571</v>
      </c>
      <c r="BP99" s="53">
        <f t="shared" ref="BP99:BQ99" si="329">BP27*BP$67/BP$66</f>
        <v>0.11762473415300856</v>
      </c>
      <c r="BQ99" s="53">
        <f t="shared" si="329"/>
        <v>0.11647473579100801</v>
      </c>
      <c r="BR99" s="53">
        <f t="shared" ref="BR99:BS99" si="330">BR27*BR$67/BR$66</f>
        <v>0.11553447897142108</v>
      </c>
      <c r="BS99" s="53">
        <f t="shared" si="330"/>
        <v>0.11613947663680051</v>
      </c>
      <c r="BT99" s="53">
        <f t="shared" ref="BT99:BU99" si="331">BT27*BT$67/BT$66</f>
        <v>0.11953785433915114</v>
      </c>
      <c r="BU99" s="53">
        <f t="shared" si="331"/>
        <v>0.11720824643063753</v>
      </c>
      <c r="BV99" s="53">
        <f t="shared" ref="BV99:BX99" si="332">BV27*BV$67/BV$66</f>
        <v>0.12210482561736639</v>
      </c>
      <c r="BW99" s="53">
        <f t="shared" si="332"/>
        <v>0.12642279214317415</v>
      </c>
      <c r="BX99" s="53">
        <f t="shared" si="332"/>
        <v>0.11755019407143538</v>
      </c>
      <c r="BY99" s="53">
        <f t="shared" ref="BY99:BZ99" si="333">BY27*BY$67/BY$66</f>
        <v>0.16165105348601247</v>
      </c>
      <c r="BZ99" s="53">
        <f t="shared" si="333"/>
        <v>0.1586254948439032</v>
      </c>
      <c r="CA99" s="53">
        <f t="shared" ref="CA99:CB99" si="334">CA27*CA$67/CA$66</f>
        <v>0.1308493811240444</v>
      </c>
      <c r="CB99" s="53">
        <f t="shared" si="334"/>
        <v>0.10236586013999931</v>
      </c>
      <c r="CC99" s="53">
        <f t="shared" ref="CC99:CD99" si="335">CC27*CC$67/CC$66</f>
        <v>0.10439265656603841</v>
      </c>
      <c r="CD99" s="53">
        <f t="shared" si="335"/>
        <v>8.9658889709852627E-2</v>
      </c>
      <c r="CE99" s="53">
        <f t="shared" ref="CE99:CF99" si="336">CE27*CE$67/CE$66</f>
        <v>8.2336034934716709E-2</v>
      </c>
      <c r="CF99" s="53">
        <f t="shared" si="336"/>
        <v>7.4615790158668371E-2</v>
      </c>
      <c r="CG99" s="53">
        <f t="shared" ref="CG99:CH99" si="337">CG27*CG$67/CG$66</f>
        <v>8.4337786352869856E-2</v>
      </c>
      <c r="CH99" s="53">
        <f t="shared" si="337"/>
        <v>0.10914294507838372</v>
      </c>
      <c r="CI99" s="53">
        <f t="shared" ref="CI99:CK99" si="338">CI27*CI$67/CI$66</f>
        <v>9.7231696517077151E-2</v>
      </c>
      <c r="CJ99" s="53">
        <f t="shared" si="338"/>
        <v>9.0242607503741523E-2</v>
      </c>
      <c r="CK99" s="53">
        <f t="shared" si="338"/>
        <v>7.364848959262367E-2</v>
      </c>
      <c r="CL99" s="53">
        <f t="shared" ref="CL99:CM99" si="339">CL27*CL$67/CL$66</f>
        <v>7.5493339504650994E-2</v>
      </c>
      <c r="CM99" s="53">
        <f t="shared" si="339"/>
        <v>7.9509880193977048E-2</v>
      </c>
      <c r="CN99" s="53">
        <f t="shared" si="284"/>
        <v>7.8872119623015338E-2</v>
      </c>
      <c r="CO99" s="53">
        <f t="shared" si="284"/>
        <v>8.3317721800885716E-2</v>
      </c>
      <c r="CP99" s="53">
        <f t="shared" ref="CP99:CR99" si="340">CP27*CP$67/CP$66</f>
        <v>7.8322310535145212E-2</v>
      </c>
      <c r="CQ99" s="53">
        <f t="shared" si="340"/>
        <v>7.4818471529272082E-2</v>
      </c>
      <c r="CR99" s="53">
        <f t="shared" si="340"/>
        <v>7.3054002815716682E-2</v>
      </c>
    </row>
    <row r="100" spans="1:97" s="11" customFormat="1" x14ac:dyDescent="0.35">
      <c r="A100" s="4"/>
      <c r="B100" s="4"/>
      <c r="C100" s="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</row>
    <row r="101" spans="1:97" s="18" customFormat="1" x14ac:dyDescent="0.35">
      <c r="A101" s="2" t="s">
        <v>22</v>
      </c>
      <c r="B101" s="2"/>
      <c r="C101" s="2"/>
      <c r="D101" s="54">
        <f t="shared" si="231"/>
        <v>0.27849007700983969</v>
      </c>
      <c r="E101" s="54">
        <f t="shared" si="286"/>
        <v>0.21857704453164423</v>
      </c>
      <c r="F101" s="54">
        <f t="shared" si="286"/>
        <v>0.1982475316071915</v>
      </c>
      <c r="G101" s="54">
        <f t="shared" si="286"/>
        <v>0.14774652969446175</v>
      </c>
      <c r="H101" s="54">
        <f t="shared" si="286"/>
        <v>0.10228083042022929</v>
      </c>
      <c r="I101" s="54">
        <f t="shared" si="286"/>
        <v>7.6089677092318939E-2</v>
      </c>
      <c r="J101" s="54">
        <f t="shared" si="286"/>
        <v>5.441772321300601E-2</v>
      </c>
      <c r="K101" s="54">
        <f t="shared" si="286"/>
        <v>5.5133306230384004E-2</v>
      </c>
      <c r="L101" s="54">
        <f t="shared" si="286"/>
        <v>8.2621525530632428E-2</v>
      </c>
      <c r="M101" s="54">
        <f t="shared" si="286"/>
        <v>9.3384016914340326E-2</v>
      </c>
      <c r="N101" s="54">
        <f t="shared" si="286"/>
        <v>0.1156419183265253</v>
      </c>
      <c r="O101" s="54">
        <f t="shared" si="286"/>
        <v>0.13412101577679786</v>
      </c>
      <c r="P101" s="54">
        <f t="shared" si="286"/>
        <v>0.11062823657308905</v>
      </c>
      <c r="Q101" s="54">
        <f t="shared" si="286"/>
        <v>0.1083076440666315</v>
      </c>
      <c r="R101" s="54">
        <f t="shared" si="286"/>
        <v>7.8396665665118437E-2</v>
      </c>
      <c r="S101" s="54">
        <f t="shared" si="286"/>
        <v>6.2267543996286229E-2</v>
      </c>
      <c r="T101" s="54">
        <f t="shared" si="286"/>
        <v>3.6072130094237202E-2</v>
      </c>
      <c r="U101" s="54">
        <f t="shared" si="286"/>
        <v>2.0750451639486706E-2</v>
      </c>
      <c r="V101" s="54">
        <f t="shared" si="286"/>
        <v>-2.535405971087494E-3</v>
      </c>
      <c r="W101" s="54">
        <f t="shared" si="286"/>
        <v>-1.7246658792388295E-2</v>
      </c>
      <c r="X101" s="54">
        <f t="shared" si="286"/>
        <v>-3.3907986855366813E-2</v>
      </c>
      <c r="Y101" s="54">
        <f t="shared" si="286"/>
        <v>-4.9095904269262622E-2</v>
      </c>
      <c r="Z101" s="54">
        <f t="shared" si="286"/>
        <v>-6.6922711578706204E-2</v>
      </c>
      <c r="AA101" s="54">
        <f t="shared" si="286"/>
        <v>-8.0816482105506557E-2</v>
      </c>
      <c r="AB101" s="54">
        <f t="shared" si="286"/>
        <v>-9.6838306020780862E-2</v>
      </c>
      <c r="AC101" s="54">
        <f t="shared" si="286"/>
        <v>-0.10552335236355465</v>
      </c>
      <c r="AD101" s="54">
        <f t="shared" si="286"/>
        <v>-0.13495388546776887</v>
      </c>
      <c r="AE101" s="54">
        <f t="shared" si="286"/>
        <v>-0.14415963042389029</v>
      </c>
      <c r="AF101" s="54">
        <f t="shared" si="286"/>
        <v>-0.16532271440621801</v>
      </c>
      <c r="AG101" s="54">
        <f t="shared" si="286"/>
        <v>-0.1466603409767914</v>
      </c>
      <c r="AH101" s="54">
        <f t="shared" si="286"/>
        <v>-0.11695481351707246</v>
      </c>
      <c r="AI101" s="54">
        <f t="shared" si="286"/>
        <v>-0.10652454843291827</v>
      </c>
      <c r="AJ101" s="54">
        <f t="shared" si="286"/>
        <v>-9.0093556287968959E-2</v>
      </c>
      <c r="AK101" s="54">
        <f t="shared" si="286"/>
        <v>-9.165360525414247E-2</v>
      </c>
      <c r="AL101" s="54">
        <f t="shared" si="286"/>
        <v>-9.5535981444207094E-2</v>
      </c>
      <c r="AM101" s="54">
        <f t="shared" si="286"/>
        <v>-8.3586353480538111E-2</v>
      </c>
      <c r="AN101" s="54">
        <f t="shared" si="286"/>
        <v>-7.9456276560533418E-2</v>
      </c>
      <c r="AO101" s="54">
        <f t="shared" si="286"/>
        <v>-8.339882869181138E-2</v>
      </c>
      <c r="AP101" s="54">
        <f t="shared" si="286"/>
        <v>-8.6105508654159668E-2</v>
      </c>
      <c r="AQ101" s="54">
        <f t="shared" si="286"/>
        <v>-0.10490938670031728</v>
      </c>
      <c r="AR101" s="54">
        <f t="shared" si="286"/>
        <v>-0.10073451924951611</v>
      </c>
      <c r="AS101" s="54">
        <f t="shared" si="286"/>
        <v>-9.6841204171449813E-2</v>
      </c>
      <c r="AT101" s="54">
        <f t="shared" si="286"/>
        <v>-0.10089010151413134</v>
      </c>
      <c r="AU101" s="54">
        <f t="shared" si="286"/>
        <v>-9.2182479754246954E-2</v>
      </c>
      <c r="AV101" s="54">
        <f t="shared" si="286"/>
        <v>-9.6309612459319086E-2</v>
      </c>
      <c r="AW101" s="54">
        <f t="shared" si="286"/>
        <v>-9.6628914710463948E-2</v>
      </c>
      <c r="AX101" s="54">
        <f t="shared" si="286"/>
        <v>-9.4049389000103484E-2</v>
      </c>
      <c r="AY101" s="54">
        <f t="shared" si="286"/>
        <v>-9.6005183513916806E-2</v>
      </c>
      <c r="AZ101" s="54">
        <f t="shared" si="286"/>
        <v>-0.10223805970202036</v>
      </c>
      <c r="BA101" s="54">
        <f t="shared" si="286"/>
        <v>-0.10945478291785617</v>
      </c>
      <c r="BB101" s="54">
        <f t="shared" si="286"/>
        <v>-0.10917911487619188</v>
      </c>
      <c r="BC101" s="54">
        <f t="shared" si="286"/>
        <v>-0.11430141368166313</v>
      </c>
      <c r="BD101" s="54">
        <f t="shared" ref="BD101:BE101" si="341">BD29*BD$67/BD$66</f>
        <v>-0.10810341844414462</v>
      </c>
      <c r="BE101" s="54">
        <f t="shared" si="341"/>
        <v>-0.10489162672940693</v>
      </c>
      <c r="BF101" s="54">
        <f t="shared" ref="BF101:BG101" si="342">BF29*BF$67/BF$66</f>
        <v>-0.10473191506392469</v>
      </c>
      <c r="BG101" s="54">
        <f t="shared" si="342"/>
        <v>-0.11289930545496228</v>
      </c>
      <c r="BH101" s="54">
        <f t="shared" ref="BH101:BI101" si="343">BH29*BH$67/BH$66</f>
        <v>-0.1086100872445442</v>
      </c>
      <c r="BI101" s="54">
        <f t="shared" si="343"/>
        <v>-9.2712685326577338E-2</v>
      </c>
      <c r="BJ101" s="54">
        <f t="shared" ref="BJ101:BK101" si="344">BJ29*BJ$67/BJ$66</f>
        <v>-0.1042651409472117</v>
      </c>
      <c r="BK101" s="54">
        <f t="shared" si="344"/>
        <v>-0.10119117503179047</v>
      </c>
      <c r="BL101" s="54">
        <f t="shared" ref="BL101:BM101" si="345">BL29*BL$67/BL$66</f>
        <v>-9.1761245090456175E-2</v>
      </c>
      <c r="BM101" s="54">
        <f t="shared" si="345"/>
        <v>-9.2229879694163311E-2</v>
      </c>
      <c r="BN101" s="54">
        <f t="shared" ref="BN101:BO101" si="346">BN29*BN$67/BN$66</f>
        <v>-9.1662134425613606E-2</v>
      </c>
      <c r="BO101" s="54">
        <f t="shared" si="346"/>
        <v>-8.5769627955879599E-2</v>
      </c>
      <c r="BP101" s="54">
        <f t="shared" ref="BP101:BQ101" si="347">BP29*BP$67/BP$66</f>
        <v>-7.7878010466107178E-2</v>
      </c>
      <c r="BQ101" s="54">
        <f t="shared" si="347"/>
        <v>-6.9330833358644706E-2</v>
      </c>
      <c r="BR101" s="54">
        <f t="shared" ref="BR101:BS101" si="348">BR29*BR$67/BR$66</f>
        <v>-6.7243043505870986E-2</v>
      </c>
      <c r="BS101" s="54">
        <f t="shared" si="348"/>
        <v>-6.708814884720396E-2</v>
      </c>
      <c r="BT101" s="54">
        <f t="shared" ref="BT101:BU101" si="349">BT29*BT$67/BT$66</f>
        <v>-7.3007166032066154E-2</v>
      </c>
      <c r="BU101" s="54">
        <f t="shared" si="349"/>
        <v>-7.4835068134340807E-2</v>
      </c>
      <c r="BV101" s="54">
        <f t="shared" ref="BV101:BX101" si="350">BV29*BV$67/BV$66</f>
        <v>-7.2681541217723578E-2</v>
      </c>
      <c r="BW101" s="54">
        <f t="shared" si="350"/>
        <v>-7.1630878596586178E-2</v>
      </c>
      <c r="BX101" s="54">
        <f t="shared" si="350"/>
        <v>-6.2928185764332067E-2</v>
      </c>
      <c r="BY101" s="54">
        <f t="shared" ref="BY101:BZ101" si="351">BY29*BY$67/BY$66</f>
        <v>-8.3688731209671061E-2</v>
      </c>
      <c r="BZ101" s="54">
        <f t="shared" si="351"/>
        <v>-7.2507815084530969E-2</v>
      </c>
      <c r="CA101" s="54">
        <f t="shared" ref="CA101:CB101" si="352">CA29*CA$67/CA$66</f>
        <v>-4.9039057455761224E-2</v>
      </c>
      <c r="CB101" s="54">
        <f t="shared" si="352"/>
        <v>-2.7417015979850148E-2</v>
      </c>
      <c r="CC101" s="54">
        <f t="shared" ref="CC101:CD101" si="353">CC29*CC$67/CC$66</f>
        <v>-1.5848818564252513E-2</v>
      </c>
      <c r="CD101" s="54">
        <f t="shared" si="353"/>
        <v>7.2480503435319648E-3</v>
      </c>
      <c r="CE101" s="54">
        <f t="shared" ref="CE101:CF101" si="354">CE29*CE$67/CE$66</f>
        <v>4.3051818523855589E-2</v>
      </c>
      <c r="CF101" s="54">
        <f t="shared" si="354"/>
        <v>5.3535439901796607E-2</v>
      </c>
      <c r="CG101" s="54">
        <f t="shared" ref="CG101:CH101" si="355">CG29*CG$67/CG$66</f>
        <v>4.9159299054311413E-2</v>
      </c>
      <c r="CH101" s="54">
        <f t="shared" si="355"/>
        <v>3.9620231295000474E-2</v>
      </c>
      <c r="CI101" s="54">
        <f t="shared" ref="CI101:CK101" si="356">CI29*CI$67/CI$66</f>
        <v>5.2670662263218496E-2</v>
      </c>
      <c r="CJ101" s="54">
        <f t="shared" si="356"/>
        <v>4.3866290200095304E-2</v>
      </c>
      <c r="CK101" s="54">
        <f t="shared" si="356"/>
        <v>4.7377314883405956E-2</v>
      </c>
      <c r="CL101" s="54">
        <f t="shared" ref="CL101:CO101" si="357">CL29*CL$67/CL$66</f>
        <v>4.618848031269935E-2</v>
      </c>
      <c r="CM101" s="54">
        <f t="shared" si="357"/>
        <v>6.4450134303954798E-2</v>
      </c>
      <c r="CN101" s="54">
        <f t="shared" si="357"/>
        <v>6.2261140559156644E-2</v>
      </c>
      <c r="CO101" s="54">
        <f t="shared" si="357"/>
        <v>7.4904166594629479E-2</v>
      </c>
      <c r="CP101" s="54">
        <f t="shared" ref="CP101:CR101" si="358">CP29*CP$67/CP$66</f>
        <v>7.141574795309899E-2</v>
      </c>
      <c r="CQ101" s="54">
        <f t="shared" si="358"/>
        <v>7.0340652516920302E-2</v>
      </c>
      <c r="CR101" s="54">
        <f t="shared" si="358"/>
        <v>7.777841451737616E-2</v>
      </c>
    </row>
    <row r="102" spans="1:97" s="11" customFormat="1" x14ac:dyDescent="0.35">
      <c r="A102" s="8"/>
      <c r="B102" s="8"/>
      <c r="C102" s="8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</row>
    <row r="103" spans="1:97" s="11" customFormat="1" x14ac:dyDescent="0.35">
      <c r="A103" s="4"/>
      <c r="B103" s="4"/>
      <c r="C103" s="4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</row>
    <row r="104" spans="1:97" s="233" customFormat="1" x14ac:dyDescent="0.3">
      <c r="A104" s="28" t="s">
        <v>33</v>
      </c>
      <c r="B104" s="231"/>
      <c r="C104" s="215"/>
      <c r="D104" s="232">
        <f t="shared" ref="D104:P104" si="359">D32/D$66</f>
        <v>0.37366156707367648</v>
      </c>
      <c r="E104" s="232">
        <f t="shared" si="359"/>
        <v>0.30707455381505494</v>
      </c>
      <c r="F104" s="232">
        <f t="shared" si="359"/>
        <v>0.28285215894933602</v>
      </c>
      <c r="G104" s="232">
        <f t="shared" si="359"/>
        <v>0.22769801056741168</v>
      </c>
      <c r="H104" s="232">
        <f t="shared" si="359"/>
        <v>0.17372315770405147</v>
      </c>
      <c r="I104" s="232">
        <f t="shared" si="359"/>
        <v>0.14584476137957281</v>
      </c>
      <c r="J104" s="232">
        <f t="shared" si="359"/>
        <v>0.12779823184741179</v>
      </c>
      <c r="K104" s="232">
        <f t="shared" si="359"/>
        <v>0.12115296403975021</v>
      </c>
      <c r="L104" s="232">
        <f t="shared" si="359"/>
        <v>0.13277007010345168</v>
      </c>
      <c r="M104" s="232">
        <f t="shared" si="359"/>
        <v>0.13145640004628331</v>
      </c>
      <c r="N104" s="232">
        <f t="shared" si="359"/>
        <v>0.14348084213623391</v>
      </c>
      <c r="O104" s="232">
        <f t="shared" si="359"/>
        <v>0.15045329670259866</v>
      </c>
      <c r="P104" s="232">
        <f t="shared" si="359"/>
        <v>0.12573017825986491</v>
      </c>
      <c r="Q104" s="232">
        <f t="shared" si="78"/>
        <v>0.12759135993840398</v>
      </c>
      <c r="R104" s="232">
        <f t="shared" ref="R104:BC108" si="360">R32/R$66</f>
        <v>0.10314064891946301</v>
      </c>
      <c r="S104" s="232">
        <f t="shared" si="360"/>
        <v>8.7923492354359381E-2</v>
      </c>
      <c r="T104" s="232">
        <f t="shared" si="360"/>
        <v>7.0396204944817992E-2</v>
      </c>
      <c r="U104" s="232">
        <f t="shared" si="360"/>
        <v>6.3556007803571013E-2</v>
      </c>
      <c r="V104" s="232">
        <f t="shared" si="360"/>
        <v>5.7983836365697684E-2</v>
      </c>
      <c r="W104" s="232">
        <f t="shared" si="360"/>
        <v>5.3048794433356389E-2</v>
      </c>
      <c r="X104" s="232">
        <f t="shared" si="360"/>
        <v>5.0223976384672707E-2</v>
      </c>
      <c r="Y104" s="232">
        <f t="shared" si="360"/>
        <v>4.9396883800595322E-2</v>
      </c>
      <c r="Z104" s="232">
        <f t="shared" si="360"/>
        <v>4.8770222158073799E-2</v>
      </c>
      <c r="AA104" s="232">
        <f t="shared" si="360"/>
        <v>4.2358425729417518E-2</v>
      </c>
      <c r="AB104" s="232">
        <f t="shared" si="360"/>
        <v>3.901260284615362E-2</v>
      </c>
      <c r="AC104" s="232">
        <f t="shared" si="360"/>
        <v>3.3702566645342109E-2</v>
      </c>
      <c r="AD104" s="232">
        <f t="shared" si="360"/>
        <v>3.667551639146447E-2</v>
      </c>
      <c r="AE104" s="232">
        <f t="shared" si="360"/>
        <v>4.2206365075136386E-2</v>
      </c>
      <c r="AF104" s="232">
        <f t="shared" si="360"/>
        <v>4.9159890936545575E-2</v>
      </c>
      <c r="AG104" s="232">
        <f t="shared" si="360"/>
        <v>4.8086545724996224E-2</v>
      </c>
      <c r="AH104" s="232">
        <f t="shared" si="360"/>
        <v>4.6385524335944082E-2</v>
      </c>
      <c r="AI104" s="232">
        <f t="shared" si="360"/>
        <v>5.5184292329065777E-2</v>
      </c>
      <c r="AJ104" s="232">
        <f t="shared" si="360"/>
        <v>5.8449264307269044E-2</v>
      </c>
      <c r="AK104" s="232">
        <f t="shared" si="360"/>
        <v>6.5041237335468016E-2</v>
      </c>
      <c r="AL104" s="232">
        <f t="shared" si="360"/>
        <v>7.1028413958721601E-2</v>
      </c>
      <c r="AM104" s="232">
        <f t="shared" si="360"/>
        <v>8.2253377024064406E-2</v>
      </c>
      <c r="AN104" s="232">
        <f t="shared" si="360"/>
        <v>8.6073277639455992E-2</v>
      </c>
      <c r="AO104" s="232">
        <f t="shared" si="360"/>
        <v>8.9635650811717454E-2</v>
      </c>
      <c r="AP104" s="232">
        <f t="shared" si="360"/>
        <v>9.3711409067173221E-2</v>
      </c>
      <c r="AQ104" s="232">
        <f t="shared" si="360"/>
        <v>0.10570878368977248</v>
      </c>
      <c r="AR104" s="232">
        <f t="shared" si="360"/>
        <v>0.11126889523248146</v>
      </c>
      <c r="AS104" s="232">
        <f t="shared" si="360"/>
        <v>0.11072638542178814</v>
      </c>
      <c r="AT104" s="232">
        <f t="shared" si="360"/>
        <v>0.1148917408907919</v>
      </c>
      <c r="AU104" s="232">
        <f t="shared" si="360"/>
        <v>0.11325812242237354</v>
      </c>
      <c r="AV104" s="232">
        <f>AV32/AV$66</f>
        <v>0.11939073035052399</v>
      </c>
      <c r="AW104" s="232">
        <f t="shared" si="360"/>
        <v>0.11462691592329957</v>
      </c>
      <c r="AX104" s="232">
        <f t="shared" si="360"/>
        <v>0.12046482047726595</v>
      </c>
      <c r="AY104" s="232">
        <f t="shared" si="360"/>
        <v>0.1260549626950199</v>
      </c>
      <c r="AZ104" s="232">
        <f t="shared" si="360"/>
        <v>0.1278406392403168</v>
      </c>
      <c r="BA104" s="232">
        <f t="shared" si="360"/>
        <v>0.12722350050510212</v>
      </c>
      <c r="BB104" s="232">
        <f t="shared" si="360"/>
        <v>0.13466301594956578</v>
      </c>
      <c r="BC104" s="232">
        <f t="shared" si="360"/>
        <v>0.1362866946397307</v>
      </c>
      <c r="BD104" s="232">
        <f t="shared" ref="BD104:BE104" si="361">BD32/BD$66</f>
        <v>0.15019748276696387</v>
      </c>
      <c r="BE104" s="232">
        <f t="shared" si="361"/>
        <v>0.14155482022070323</v>
      </c>
      <c r="BF104" s="232">
        <f t="shared" ref="BF104:BG104" si="362">BF32/BF$66</f>
        <v>0.16053323580310164</v>
      </c>
      <c r="BG104" s="232">
        <f t="shared" si="362"/>
        <v>0.16890508303465754</v>
      </c>
      <c r="BH104" s="232">
        <f t="shared" ref="BH104:BI104" si="363">BH32/BH$66</f>
        <v>0.17374659705871812</v>
      </c>
      <c r="BI104" s="232">
        <f t="shared" si="363"/>
        <v>0.17969805293717026</v>
      </c>
      <c r="BJ104" s="232">
        <f t="shared" ref="BJ104:BK104" si="364">BJ32/BJ$66</f>
        <v>0.20462744079265463</v>
      </c>
      <c r="BK104" s="232">
        <f t="shared" si="364"/>
        <v>0.208500872811621</v>
      </c>
      <c r="BL104" s="232">
        <f t="shared" ref="BL104:BM104" si="365">BL32/BL$66</f>
        <v>0.21100504838967707</v>
      </c>
      <c r="BM104" s="232">
        <f t="shared" si="365"/>
        <v>0.21312099444537563</v>
      </c>
      <c r="BN104" s="232">
        <f t="shared" ref="BN104:BO104" si="366">BN32/BN$66</f>
        <v>0.23587923953844595</v>
      </c>
      <c r="BO104" s="232">
        <f t="shared" si="366"/>
        <v>0.23466388789615086</v>
      </c>
      <c r="BP104" s="232">
        <f t="shared" ref="BP104:BQ104" si="367">BP32/BP$66</f>
        <v>0.23651638853941565</v>
      </c>
      <c r="BQ104" s="232">
        <f t="shared" si="367"/>
        <v>0.23578531125348628</v>
      </c>
      <c r="BR104" s="232">
        <f t="shared" ref="BR104:BS104" si="368">BR32/BR$66</f>
        <v>0.23773210096428982</v>
      </c>
      <c r="BS104" s="232">
        <f t="shared" si="368"/>
        <v>0.25082495035128244</v>
      </c>
      <c r="BT104" s="232">
        <f t="shared" ref="BT104:BU104" si="369">BT32/BT$66</f>
        <v>0.25798027700539922</v>
      </c>
      <c r="BU104" s="232">
        <f t="shared" si="369"/>
        <v>0.25830627955509017</v>
      </c>
      <c r="BV104" s="232">
        <f t="shared" ref="BV104:BX104" si="370">BV32/BV$66</f>
        <v>0.27239170647972216</v>
      </c>
      <c r="BW104" s="232">
        <f t="shared" si="370"/>
        <v>0.27840964171586058</v>
      </c>
      <c r="BX104" s="232">
        <f t="shared" si="370"/>
        <v>0.28329505049037701</v>
      </c>
      <c r="BY104" s="232">
        <f t="shared" ref="BY104:BZ104" si="371">BY32/BY$66</f>
        <v>0.29913337014784508</v>
      </c>
      <c r="BZ104" s="232">
        <f t="shared" si="371"/>
        <v>0.32588000437287368</v>
      </c>
      <c r="CA104" s="232">
        <f t="shared" ref="CA104:CB104" si="372">CA32/CA$66</f>
        <v>0.33122421188491619</v>
      </c>
      <c r="CB104" s="232">
        <f t="shared" si="372"/>
        <v>0.32380101196929933</v>
      </c>
      <c r="CC104" s="232">
        <f t="shared" ref="CC104:CD104" si="373">CC32/CC$66</f>
        <v>0.32756860059355924</v>
      </c>
      <c r="CD104" s="232">
        <f t="shared" si="373"/>
        <v>0.33084667891160408</v>
      </c>
      <c r="CE104" s="232">
        <f t="shared" ref="CE104:CF104" si="374">CE32/CE$66</f>
        <v>0.36083763305854433</v>
      </c>
      <c r="CF104" s="232">
        <f t="shared" si="374"/>
        <v>0.36425970419793147</v>
      </c>
      <c r="CG104" s="232">
        <f t="shared" ref="CG104:CH104" si="375">CG32/CG$66</f>
        <v>0.36196446056427967</v>
      </c>
      <c r="CH104" s="232">
        <f t="shared" si="375"/>
        <v>0.39129597061725202</v>
      </c>
      <c r="CI104" s="232">
        <f t="shared" ref="CI104:CK104" si="376">CI32/CI$66</f>
        <v>0.39229677540995478</v>
      </c>
      <c r="CJ104" s="232">
        <f t="shared" si="376"/>
        <v>0.37795664601118045</v>
      </c>
      <c r="CK104" s="232">
        <f t="shared" si="376"/>
        <v>0.36026421297562011</v>
      </c>
      <c r="CL104" s="232">
        <f t="shared" ref="CL104:CO104" si="377">CL32/CL$66</f>
        <v>0.36887421294898604</v>
      </c>
      <c r="CM104" s="232">
        <f t="shared" si="377"/>
        <v>0.38763346300986745</v>
      </c>
      <c r="CN104" s="232">
        <f t="shared" si="377"/>
        <v>0.3941339590620917</v>
      </c>
      <c r="CO104" s="232">
        <f t="shared" si="377"/>
        <v>0.41564426676460497</v>
      </c>
      <c r="CP104" s="232">
        <f t="shared" ref="CP104:CR104" si="378">CP32/CP$66</f>
        <v>0.41573413208634208</v>
      </c>
      <c r="CQ104" s="232">
        <f t="shared" si="378"/>
        <v>0.42351663240920928</v>
      </c>
      <c r="CR104" s="232">
        <f t="shared" si="378"/>
        <v>0.41650002351288679</v>
      </c>
    </row>
    <row r="105" spans="1:97" s="11" customFormat="1" x14ac:dyDescent="0.35">
      <c r="A105" s="4"/>
      <c r="B105" s="4"/>
      <c r="C105" s="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</row>
    <row r="106" spans="1:97" s="233" customFormat="1" x14ac:dyDescent="0.3">
      <c r="A106" s="28" t="s">
        <v>24</v>
      </c>
      <c r="B106" s="231"/>
      <c r="C106" s="215"/>
      <c r="D106" s="232">
        <f t="shared" ref="D106:P106" si="379">D34/D$66</f>
        <v>0.14869211747506847</v>
      </c>
      <c r="E106" s="232">
        <f t="shared" si="379"/>
        <v>0.15783634660284959</v>
      </c>
      <c r="F106" s="232">
        <f t="shared" si="379"/>
        <v>0.14789180579342112</v>
      </c>
      <c r="G106" s="232">
        <f t="shared" si="379"/>
        <v>0.14679650948018605</v>
      </c>
      <c r="H106" s="232">
        <f t="shared" si="379"/>
        <v>0.1345608519517956</v>
      </c>
      <c r="I106" s="232">
        <f t="shared" si="379"/>
        <v>0.13143297923575556</v>
      </c>
      <c r="J106" s="232">
        <f t="shared" si="379"/>
        <v>0.13211001603713343</v>
      </c>
      <c r="K106" s="232">
        <f t="shared" si="379"/>
        <v>0.12390533250865265</v>
      </c>
      <c r="L106" s="232">
        <f t="shared" si="379"/>
        <v>0.11649284847587976</v>
      </c>
      <c r="M106" s="232">
        <f t="shared" si="379"/>
        <v>0.10074661939428314</v>
      </c>
      <c r="N106" s="232">
        <f t="shared" si="379"/>
        <v>8.776143305384522E-2</v>
      </c>
      <c r="O106" s="232">
        <f t="shared" si="379"/>
        <v>7.4646405259601561E-2</v>
      </c>
      <c r="P106" s="232">
        <f t="shared" si="379"/>
        <v>6.0833270061516301E-2</v>
      </c>
      <c r="Q106" s="232">
        <f t="shared" si="78"/>
        <v>6.8885768143346945E-2</v>
      </c>
      <c r="R106" s="232">
        <f t="shared" si="360"/>
        <v>6.3230714747627995E-2</v>
      </c>
      <c r="S106" s="232">
        <f t="shared" si="360"/>
        <v>7.2023123261373223E-2</v>
      </c>
      <c r="T106" s="232">
        <f t="shared" si="360"/>
        <v>7.0934993585347703E-2</v>
      </c>
      <c r="U106" s="232">
        <f t="shared" si="360"/>
        <v>8.0025407341114033E-2</v>
      </c>
      <c r="V106" s="232">
        <f t="shared" si="360"/>
        <v>9.545129662326908E-2</v>
      </c>
      <c r="W106" s="232">
        <f t="shared" si="360"/>
        <v>0.11335991746952115</v>
      </c>
      <c r="X106" s="232">
        <f t="shared" si="360"/>
        <v>0.11688875884142395</v>
      </c>
      <c r="Y106" s="232">
        <f t="shared" si="360"/>
        <v>0.13379323662233361</v>
      </c>
      <c r="Z106" s="232">
        <f t="shared" si="360"/>
        <v>0.15534852946254576</v>
      </c>
      <c r="AA106" s="232">
        <f t="shared" si="360"/>
        <v>0.16509979580381404</v>
      </c>
      <c r="AB106" s="232">
        <f t="shared" si="360"/>
        <v>0.16906799278863385</v>
      </c>
      <c r="AC106" s="232">
        <f t="shared" si="360"/>
        <v>0.17487343753428614</v>
      </c>
      <c r="AD106" s="232">
        <f t="shared" si="360"/>
        <v>0.20145214931120886</v>
      </c>
      <c r="AE106" s="232">
        <f t="shared" si="360"/>
        <v>0.22078342293492284</v>
      </c>
      <c r="AF106" s="232">
        <f t="shared" si="360"/>
        <v>0.24180938115520656</v>
      </c>
      <c r="AG106" s="232">
        <f t="shared" si="360"/>
        <v>0.22027220672425291</v>
      </c>
      <c r="AH106" s="232">
        <f t="shared" si="360"/>
        <v>0.18635206194701678</v>
      </c>
      <c r="AI106" s="232">
        <f t="shared" si="360"/>
        <v>0.18340219160912036</v>
      </c>
      <c r="AJ106" s="232">
        <f t="shared" si="360"/>
        <v>0.16427480225473637</v>
      </c>
      <c r="AK106" s="232">
        <f t="shared" si="360"/>
        <v>0.16331123684900201</v>
      </c>
      <c r="AL106" s="232">
        <f t="shared" si="360"/>
        <v>0.17365096225863674</v>
      </c>
      <c r="AM106" s="232">
        <f t="shared" si="360"/>
        <v>0.16749937085818606</v>
      </c>
      <c r="AN106" s="232">
        <f t="shared" si="360"/>
        <v>0.15647447053022207</v>
      </c>
      <c r="AO106" s="232">
        <f t="shared" si="360"/>
        <v>0.16730461028522675</v>
      </c>
      <c r="AP106" s="232">
        <f t="shared" si="360"/>
        <v>0.17584221368795344</v>
      </c>
      <c r="AQ106" s="232">
        <f t="shared" si="360"/>
        <v>0.20430127620686558</v>
      </c>
      <c r="AR106" s="232">
        <f t="shared" si="360"/>
        <v>0.19723392156418401</v>
      </c>
      <c r="AS106" s="232">
        <f t="shared" si="360"/>
        <v>0.19577479941654788</v>
      </c>
      <c r="AT106" s="232">
        <f t="shared" si="360"/>
        <v>0.20791870454299921</v>
      </c>
      <c r="AU106" s="232">
        <f t="shared" si="360"/>
        <v>0.19190450161073247</v>
      </c>
      <c r="AV106" s="232">
        <f t="shared" si="360"/>
        <v>0.18709849939574741</v>
      </c>
      <c r="AW106" s="232">
        <f t="shared" si="360"/>
        <v>0.1823150084129154</v>
      </c>
      <c r="AX106" s="232">
        <f t="shared" si="360"/>
        <v>0.18926862398945957</v>
      </c>
      <c r="AY106" s="232">
        <f t="shared" si="360"/>
        <v>0.19310181671374252</v>
      </c>
      <c r="AZ106" s="232">
        <f t="shared" si="360"/>
        <v>0.18430431075614234</v>
      </c>
      <c r="BA106" s="232">
        <f t="shared" si="360"/>
        <v>0.18945278774830504</v>
      </c>
      <c r="BB106" s="232">
        <f t="shared" si="360"/>
        <v>0.1924091819518563</v>
      </c>
      <c r="BC106" s="232">
        <f t="shared" si="360"/>
        <v>0.1953966217457882</v>
      </c>
      <c r="BD106" s="232">
        <f t="shared" ref="BD106:BE106" si="380">BD34/BD$66</f>
        <v>0.19388626644167822</v>
      </c>
      <c r="BE106" s="232">
        <f t="shared" si="380"/>
        <v>0.18511449859654397</v>
      </c>
      <c r="BF106" s="232">
        <f t="shared" ref="BF106:BG106" si="381">BF34/BF$66</f>
        <v>0.19846065684882541</v>
      </c>
      <c r="BG106" s="232">
        <f t="shared" si="381"/>
        <v>0.21642131405798218</v>
      </c>
      <c r="BH106" s="232">
        <f t="shared" ref="BH106:BI106" si="382">BH34/BH$66</f>
        <v>0.20834277886658176</v>
      </c>
      <c r="BI106" s="232">
        <f t="shared" si="382"/>
        <v>0.20206890989235093</v>
      </c>
      <c r="BJ106" s="232">
        <f t="shared" ref="BJ106:BK106" si="383">BJ34/BJ$66</f>
        <v>0.23722610166239913</v>
      </c>
      <c r="BK106" s="232">
        <f t="shared" si="383"/>
        <v>0.2186982442934402</v>
      </c>
      <c r="BL106" s="232">
        <f t="shared" ref="BL106:BM106" si="384">BL34/BL$66</f>
        <v>0.20155593225677301</v>
      </c>
      <c r="BM106" s="232">
        <f t="shared" si="384"/>
        <v>0.2012877090793965</v>
      </c>
      <c r="BN106" s="232">
        <f t="shared" ref="BN106:BO106" si="385">BN34/BN$66</f>
        <v>0.22375243960466309</v>
      </c>
      <c r="BO106" s="232">
        <f t="shared" si="385"/>
        <v>0.20805100285025749</v>
      </c>
      <c r="BP106" s="232">
        <f t="shared" ref="BP106:BQ106" si="386">BP34/BP$66</f>
        <v>0.19230099075203308</v>
      </c>
      <c r="BQ106" s="232">
        <f t="shared" si="386"/>
        <v>0.18572988244869987</v>
      </c>
      <c r="BR106" s="232">
        <f t="shared" ref="BR106:BS106" si="387">BR34/BR$66</f>
        <v>0.19152646234106216</v>
      </c>
      <c r="BS106" s="232">
        <f t="shared" si="387"/>
        <v>0.19898026257899765</v>
      </c>
      <c r="BT106" s="232">
        <f t="shared" ref="BT106:BU106" si="388">BT34/BT$66</f>
        <v>0.20058246820004327</v>
      </c>
      <c r="BU106" s="232">
        <f t="shared" si="388"/>
        <v>0.19994798620966361</v>
      </c>
      <c r="BV106" s="232">
        <f t="shared" ref="BV106:BX106" si="389">BV34/BV$66</f>
        <v>0.21128752793256292</v>
      </c>
      <c r="BW106" s="232">
        <f t="shared" si="389"/>
        <v>0.21313009078648809</v>
      </c>
      <c r="BX106" s="232">
        <f t="shared" si="389"/>
        <v>0.2033632939700652</v>
      </c>
      <c r="BY106" s="232">
        <f t="shared" ref="BY106:BZ106" si="390">BY34/BY$66</f>
        <v>0.24519909880026025</v>
      </c>
      <c r="BZ106" s="232">
        <f t="shared" si="390"/>
        <v>0.24653084901695752</v>
      </c>
      <c r="CA106" s="232">
        <f t="shared" ref="CA106:CB106" si="391">CA34/CA$66</f>
        <v>0.21560272633617147</v>
      </c>
      <c r="CB106" s="232">
        <f t="shared" si="391"/>
        <v>0.19072847241939223</v>
      </c>
      <c r="CC106" s="232">
        <f t="shared" ref="CC106:CD106" si="392">CC34/CC$66</f>
        <v>0.18672954657718582</v>
      </c>
      <c r="CD106" s="232">
        <f t="shared" si="392"/>
        <v>0.17516867793707736</v>
      </c>
      <c r="CE106" s="232">
        <f t="shared" ref="CE106:CF106" si="393">CE34/CE$66</f>
        <v>0.17859865400653749</v>
      </c>
      <c r="CF106" s="232">
        <f t="shared" si="393"/>
        <v>0.16209299171108635</v>
      </c>
      <c r="CG106" s="232">
        <f t="shared" ref="CG106:CH106" si="394">CG34/CG$66</f>
        <v>0.16499737907386317</v>
      </c>
      <c r="CH106" s="232">
        <f t="shared" si="394"/>
        <v>0.20849249260404742</v>
      </c>
      <c r="CI106" s="232">
        <f t="shared" ref="CI106:CK106" si="395">CI34/CI$66</f>
        <v>0.19768262201905684</v>
      </c>
      <c r="CJ106" s="232">
        <f t="shared" si="395"/>
        <v>0.17389055812660634</v>
      </c>
      <c r="CK106" s="232">
        <f t="shared" si="395"/>
        <v>0.15768958086537571</v>
      </c>
      <c r="CL106" s="232">
        <f t="shared" ref="CL106:CO106" si="396">CL34/CL$66</f>
        <v>0.16240205217046205</v>
      </c>
      <c r="CM106" s="232">
        <f t="shared" si="396"/>
        <v>0.16589599937550406</v>
      </c>
      <c r="CN106" s="232">
        <f t="shared" si="396"/>
        <v>0.16199038354865647</v>
      </c>
      <c r="CO106" s="232">
        <f t="shared" si="396"/>
        <v>0.17064113849925147</v>
      </c>
      <c r="CP106" s="232">
        <f t="shared" ref="CP106:CR106" si="397">CP34/CP$66</f>
        <v>0.16582658953833368</v>
      </c>
      <c r="CQ106" s="232">
        <f t="shared" si="397"/>
        <v>0.15402059059905637</v>
      </c>
      <c r="CR106" s="232">
        <f t="shared" si="397"/>
        <v>0.15640969640363761</v>
      </c>
      <c r="CS106" s="296"/>
    </row>
    <row r="107" spans="1:97" s="11" customFormat="1" x14ac:dyDescent="0.35">
      <c r="A107" s="4"/>
      <c r="B107" s="4"/>
      <c r="C107" s="4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</row>
    <row r="108" spans="1:97" s="233" customFormat="1" x14ac:dyDescent="0.3">
      <c r="A108" s="28" t="s">
        <v>34</v>
      </c>
      <c r="B108" s="231"/>
      <c r="C108" s="215"/>
      <c r="D108" s="232">
        <f t="shared" ref="D108:P108" si="398">D36/D$66</f>
        <v>0.22496944959860801</v>
      </c>
      <c r="E108" s="232">
        <f t="shared" si="398"/>
        <v>0.14923820721220532</v>
      </c>
      <c r="F108" s="232">
        <f t="shared" si="398"/>
        <v>0.1349603531559149</v>
      </c>
      <c r="G108" s="232">
        <f t="shared" si="398"/>
        <v>8.0901501087225616E-2</v>
      </c>
      <c r="H108" s="232">
        <f t="shared" si="398"/>
        <v>3.9162305752255891E-2</v>
      </c>
      <c r="I108" s="232">
        <f t="shared" si="398"/>
        <v>1.4411782143817246E-2</v>
      </c>
      <c r="J108" s="232">
        <f t="shared" si="398"/>
        <v>-4.3117841897216394E-3</v>
      </c>
      <c r="K108" s="232">
        <f t="shared" si="398"/>
        <v>-2.7523684689024614E-3</v>
      </c>
      <c r="L108" s="232">
        <f t="shared" si="398"/>
        <v>1.6277221627571902E-2</v>
      </c>
      <c r="M108" s="232">
        <f t="shared" si="398"/>
        <v>3.0709780652000182E-2</v>
      </c>
      <c r="N108" s="232">
        <f t="shared" si="398"/>
        <v>5.5719409082388684E-2</v>
      </c>
      <c r="O108" s="232">
        <f t="shared" si="398"/>
        <v>7.5806891442997085E-2</v>
      </c>
      <c r="P108" s="232">
        <f t="shared" si="398"/>
        <v>6.4896908198348605E-2</v>
      </c>
      <c r="Q108" s="232">
        <f t="shared" si="78"/>
        <v>5.8705591795057036E-2</v>
      </c>
      <c r="R108" s="232">
        <f t="shared" si="360"/>
        <v>3.990993417183502E-2</v>
      </c>
      <c r="S108" s="232">
        <f t="shared" si="360"/>
        <v>1.5900369092986155E-2</v>
      </c>
      <c r="T108" s="232">
        <f t="shared" si="360"/>
        <v>-5.3878864052971879E-4</v>
      </c>
      <c r="U108" s="232">
        <f t="shared" si="360"/>
        <v>-1.646939953754302E-2</v>
      </c>
      <c r="V108" s="232">
        <f t="shared" si="360"/>
        <v>-3.7467460257571396E-2</v>
      </c>
      <c r="W108" s="232">
        <f t="shared" si="360"/>
        <v>-6.0311123036164753E-2</v>
      </c>
      <c r="X108" s="232">
        <f t="shared" si="360"/>
        <v>-6.666478245675124E-2</v>
      </c>
      <c r="Y108" s="232">
        <f t="shared" si="360"/>
        <v>-8.4396352821738282E-2</v>
      </c>
      <c r="Z108" s="232">
        <f t="shared" si="360"/>
        <v>-0.10657830730447197</v>
      </c>
      <c r="AA108" s="232">
        <f t="shared" ref="R108:BC114" si="399">AA36/AA$66</f>
        <v>-0.12274137007439651</v>
      </c>
      <c r="AB108" s="232">
        <f t="shared" si="399"/>
        <v>-0.1300553899424802</v>
      </c>
      <c r="AC108" s="232">
        <f t="shared" si="399"/>
        <v>-0.14117087088894403</v>
      </c>
      <c r="AD108" s="232">
        <f t="shared" si="399"/>
        <v>-0.1647766329197444</v>
      </c>
      <c r="AE108" s="232">
        <f t="shared" si="399"/>
        <v>-0.17857705785978645</v>
      </c>
      <c r="AF108" s="232">
        <f t="shared" si="399"/>
        <v>-0.19264949021866096</v>
      </c>
      <c r="AG108" s="232">
        <f t="shared" si="399"/>
        <v>-0.17218566099925667</v>
      </c>
      <c r="AH108" s="232">
        <f t="shared" si="399"/>
        <v>-0.13996653761107269</v>
      </c>
      <c r="AI108" s="232">
        <f t="shared" si="399"/>
        <v>-0.12821789928005459</v>
      </c>
      <c r="AJ108" s="232">
        <f t="shared" si="399"/>
        <v>-0.10582553794746734</v>
      </c>
      <c r="AK108" s="232">
        <f t="shared" si="399"/>
        <v>-9.826999951353399E-2</v>
      </c>
      <c r="AL108" s="232">
        <f t="shared" si="399"/>
        <v>-0.10262254829991514</v>
      </c>
      <c r="AM108" s="232">
        <f t="shared" si="399"/>
        <v>-8.5245993834121639E-2</v>
      </c>
      <c r="AN108" s="232">
        <f t="shared" si="399"/>
        <v>-7.0401192890766087E-2</v>
      </c>
      <c r="AO108" s="232">
        <f t="shared" si="399"/>
        <v>-7.7668959473509297E-2</v>
      </c>
      <c r="AP108" s="232">
        <f t="shared" si="399"/>
        <v>-8.2130804620780207E-2</v>
      </c>
      <c r="AQ108" s="232">
        <f t="shared" si="399"/>
        <v>-9.8592492517093289E-2</v>
      </c>
      <c r="AR108" s="232">
        <f t="shared" si="399"/>
        <v>-8.5965026331702665E-2</v>
      </c>
      <c r="AS108" s="232">
        <f t="shared" si="399"/>
        <v>-8.5048413994759736E-2</v>
      </c>
      <c r="AT108" s="232">
        <f t="shared" si="399"/>
        <v>-9.3026963652207306E-2</v>
      </c>
      <c r="AU108" s="232">
        <f t="shared" si="399"/>
        <v>-7.8646379188358914E-2</v>
      </c>
      <c r="AV108" s="232">
        <f t="shared" si="399"/>
        <v>-6.7707769045223409E-2</v>
      </c>
      <c r="AW108" s="232">
        <f t="shared" si="399"/>
        <v>-6.7688092489615811E-2</v>
      </c>
      <c r="AX108" s="232">
        <f t="shared" si="399"/>
        <v>-6.881429184571948E-2</v>
      </c>
      <c r="AY108" s="232">
        <f t="shared" si="399"/>
        <v>-6.7046854018722638E-2</v>
      </c>
      <c r="AZ108" s="232">
        <f t="shared" si="399"/>
        <v>-5.6463671515825535E-2</v>
      </c>
      <c r="BA108" s="232">
        <f t="shared" si="399"/>
        <v>-6.2229287243202945E-2</v>
      </c>
      <c r="BB108" s="232">
        <f t="shared" si="399"/>
        <v>-5.774616600229053E-2</v>
      </c>
      <c r="BC108" s="232">
        <f t="shared" si="399"/>
        <v>-5.9109927106057489E-2</v>
      </c>
      <c r="BD108" s="232">
        <f t="shared" ref="BD108:BE108" si="400">BD36/BD$66</f>
        <v>-4.3688783674714342E-2</v>
      </c>
      <c r="BE108" s="232">
        <f t="shared" si="400"/>
        <v>-4.3559678375840662E-2</v>
      </c>
      <c r="BF108" s="232">
        <f t="shared" ref="BF108:BG108" si="401">BF36/BF$66</f>
        <v>-3.7927421045723768E-2</v>
      </c>
      <c r="BG108" s="232">
        <f t="shared" si="401"/>
        <v>-4.7516231023324647E-2</v>
      </c>
      <c r="BH108" s="232">
        <f t="shared" ref="BH108:BI108" si="402">BH36/BH$66</f>
        <v>-3.4596181807863627E-2</v>
      </c>
      <c r="BI108" s="232">
        <f t="shared" si="402"/>
        <v>-2.2370856955180658E-2</v>
      </c>
      <c r="BJ108" s="232">
        <f t="shared" ref="BJ108:BK108" si="403">BJ36/BJ$66</f>
        <v>-3.2598660869744486E-2</v>
      </c>
      <c r="BK108" s="232">
        <f t="shared" si="403"/>
        <v>-1.0197371481819227E-2</v>
      </c>
      <c r="BL108" s="232">
        <f t="shared" ref="BL108:BM108" si="404">BL36/BL$66</f>
        <v>9.4491161329040441E-3</v>
      </c>
      <c r="BM108" s="232">
        <f t="shared" si="404"/>
        <v>1.1833285365979133E-2</v>
      </c>
      <c r="BN108" s="232">
        <f t="shared" ref="BN108:BO108" si="405">BN36/BN$66</f>
        <v>1.2126799933782861E-2</v>
      </c>
      <c r="BO108" s="232">
        <f t="shared" si="405"/>
        <v>2.6612885045893389E-2</v>
      </c>
      <c r="BP108" s="232">
        <f t="shared" ref="BP108:BQ108" si="406">BP36/BP$66</f>
        <v>4.4215397787382552E-2</v>
      </c>
      <c r="BQ108" s="232">
        <f t="shared" si="406"/>
        <v>5.0055428804786403E-2</v>
      </c>
      <c r="BR108" s="232">
        <f t="shared" ref="BR108:BS108" si="407">BR36/BR$66</f>
        <v>4.620563862322765E-2</v>
      </c>
      <c r="BS108" s="232">
        <f t="shared" si="407"/>
        <v>5.184468777228482E-2</v>
      </c>
      <c r="BT108" s="232">
        <f t="shared" ref="BT108:BU108" si="408">BT36/BT$66</f>
        <v>5.7397808805355909E-2</v>
      </c>
      <c r="BU108" s="232">
        <f t="shared" si="408"/>
        <v>5.8358293345426582E-2</v>
      </c>
      <c r="BV108" s="232">
        <f t="shared" ref="BV108:BX108" si="409">BV36/BV$66</f>
        <v>6.1104178547159237E-2</v>
      </c>
      <c r="BW108" s="232">
        <f t="shared" si="409"/>
        <v>6.5279550929372515E-2</v>
      </c>
      <c r="BX108" s="232">
        <f t="shared" si="409"/>
        <v>7.9931756520311814E-2</v>
      </c>
      <c r="BY108" s="232">
        <f t="shared" ref="BY108:BZ108" si="410">BY36/BY$66</f>
        <v>5.3934271347584849E-2</v>
      </c>
      <c r="BZ108" s="232">
        <f t="shared" si="410"/>
        <v>7.9349155355916148E-2</v>
      </c>
      <c r="CA108" s="232">
        <f t="shared" ref="CA108:CB108" si="411">CA36/CA$66</f>
        <v>0.11562148554874473</v>
      </c>
      <c r="CB108" s="232">
        <f t="shared" si="411"/>
        <v>0.13307253954990714</v>
      </c>
      <c r="CC108" s="232">
        <f t="shared" ref="CC108:CD108" si="412">CC36/CC$66</f>
        <v>0.14083905401637342</v>
      </c>
      <c r="CD108" s="232">
        <f t="shared" si="412"/>
        <v>0.15567800097452672</v>
      </c>
      <c r="CE108" s="232">
        <f t="shared" ref="CE108:CF108" si="413">CE36/CE$66</f>
        <v>0.18223897905200684</v>
      </c>
      <c r="CF108" s="232">
        <f t="shared" si="413"/>
        <v>0.20216671248684512</v>
      </c>
      <c r="CG108" s="232">
        <f t="shared" ref="CG108:CH108" si="414">CG36/CG$66</f>
        <v>0.1969670814904165</v>
      </c>
      <c r="CH108" s="232">
        <f t="shared" si="414"/>
        <v>0.18280347801320462</v>
      </c>
      <c r="CI108" s="232">
        <f t="shared" ref="CI108:CK108" si="415">CI36/CI$66</f>
        <v>0.19461415339089794</v>
      </c>
      <c r="CJ108" s="232">
        <f t="shared" si="415"/>
        <v>0.20406608788457412</v>
      </c>
      <c r="CK108" s="232">
        <f t="shared" si="415"/>
        <v>0.2025746321102444</v>
      </c>
      <c r="CL108" s="232">
        <f t="shared" ref="CL108:CO108" si="416">CL36/CL$66</f>
        <v>0.20647216077852398</v>
      </c>
      <c r="CM108" s="232">
        <f t="shared" si="416"/>
        <v>0.22173746363436336</v>
      </c>
      <c r="CN108" s="232">
        <f t="shared" si="416"/>
        <v>0.23214357551343523</v>
      </c>
      <c r="CO108" s="232">
        <f t="shared" si="416"/>
        <v>0.24500312826535348</v>
      </c>
      <c r="CP108" s="232">
        <f t="shared" ref="CP108:CR108" si="417">CP36/CP$66</f>
        <v>0.24990754254800837</v>
      </c>
      <c r="CQ108" s="232">
        <f t="shared" si="417"/>
        <v>0.26949604181015291</v>
      </c>
      <c r="CR108" s="232">
        <f t="shared" si="417"/>
        <v>0.26009032710924923</v>
      </c>
    </row>
    <row r="109" spans="1:97" s="11" customFormat="1" x14ac:dyDescent="0.35">
      <c r="A109" s="8"/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7" s="11" customFormat="1" x14ac:dyDescent="0.35">
      <c r="A110" s="4"/>
      <c r="B110" s="4"/>
      <c r="C110" s="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</row>
    <row r="111" spans="1:97" s="11" customFormat="1" x14ac:dyDescent="0.35">
      <c r="A111" s="33"/>
      <c r="B111" s="33"/>
      <c r="C111" s="33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</row>
    <row r="112" spans="1:97" s="217" customFormat="1" x14ac:dyDescent="0.3">
      <c r="A112" s="28" t="s">
        <v>35</v>
      </c>
      <c r="B112" s="86"/>
      <c r="C112" s="215"/>
      <c r="D112" s="216">
        <f t="shared" ref="D112:P112" si="418">D40/D$66</f>
        <v>0.50959356764618946</v>
      </c>
      <c r="E112" s="216">
        <f t="shared" si="418"/>
        <v>0.41110726568124129</v>
      </c>
      <c r="F112" s="216">
        <f t="shared" si="418"/>
        <v>0.33881382750593264</v>
      </c>
      <c r="G112" s="216">
        <f t="shared" si="418"/>
        <v>0.28909232947133923</v>
      </c>
      <c r="H112" s="216">
        <f t="shared" si="418"/>
        <v>0.21857034964562549</v>
      </c>
      <c r="I112" s="216">
        <f t="shared" si="418"/>
        <v>0.1764537082017964</v>
      </c>
      <c r="J112" s="216">
        <f t="shared" si="418"/>
        <v>0.14988499442373024</v>
      </c>
      <c r="K112" s="216">
        <f t="shared" si="418"/>
        <v>0.13298297965704489</v>
      </c>
      <c r="L112" s="216">
        <f t="shared" si="418"/>
        <v>0.13245104888407599</v>
      </c>
      <c r="M112" s="216">
        <f t="shared" si="418"/>
        <v>0.12179320295376063</v>
      </c>
      <c r="N112" s="216">
        <f t="shared" si="418"/>
        <v>0.11716174570985546</v>
      </c>
      <c r="O112" s="216">
        <f t="shared" si="418"/>
        <v>0.11362318164739794</v>
      </c>
      <c r="P112" s="216">
        <f t="shared" si="418"/>
        <v>0.11181353751929256</v>
      </c>
      <c r="Q112" s="216">
        <f t="shared" si="78"/>
        <v>0.10767747037811624</v>
      </c>
      <c r="R112" s="216">
        <f t="shared" si="399"/>
        <v>9.7948985411103917E-2</v>
      </c>
      <c r="S112" s="216">
        <f t="shared" si="399"/>
        <v>8.1315940287706986E-2</v>
      </c>
      <c r="T112" s="216">
        <f t="shared" si="399"/>
        <v>7.1581814972178637E-2</v>
      </c>
      <c r="U112" s="216">
        <f t="shared" si="399"/>
        <v>6.343690236904366E-2</v>
      </c>
      <c r="V112" s="216">
        <f t="shared" si="399"/>
        <v>5.6442977742504882E-2</v>
      </c>
      <c r="W112" s="216">
        <f t="shared" si="399"/>
        <v>5.2257624550276854E-2</v>
      </c>
      <c r="X112" s="216">
        <f t="shared" si="399"/>
        <v>4.9705007681735074E-2</v>
      </c>
      <c r="Y112" s="216">
        <f t="shared" si="399"/>
        <v>4.8590138529346565E-2</v>
      </c>
      <c r="Z112" s="216">
        <f t="shared" si="399"/>
        <v>4.8699496144325866E-2</v>
      </c>
      <c r="AA112" s="216">
        <f t="shared" si="399"/>
        <v>4.3049113426628524E-2</v>
      </c>
      <c r="AB112" s="216">
        <f t="shared" si="399"/>
        <v>4.0248226630021443E-2</v>
      </c>
      <c r="AC112" s="216">
        <f t="shared" si="399"/>
        <v>3.6606825686742339E-2</v>
      </c>
      <c r="AD112" s="216">
        <f t="shared" si="399"/>
        <v>3.686400517365087E-2</v>
      </c>
      <c r="AE112" s="216">
        <f t="shared" si="399"/>
        <v>4.1408771068373908E-2</v>
      </c>
      <c r="AF112" s="216">
        <f t="shared" si="399"/>
        <v>4.5945017771555914E-2</v>
      </c>
      <c r="AG112" s="216">
        <f t="shared" si="399"/>
        <v>4.6341377695431681E-2</v>
      </c>
      <c r="AH112" s="216">
        <f t="shared" si="399"/>
        <v>4.6310899407782845E-2</v>
      </c>
      <c r="AI112" s="216">
        <f t="shared" si="399"/>
        <v>5.4660088381110583E-2</v>
      </c>
      <c r="AJ112" s="216">
        <f t="shared" si="399"/>
        <v>5.89719286207461E-2</v>
      </c>
      <c r="AK112" s="216">
        <f t="shared" si="399"/>
        <v>6.5041237335468016E-2</v>
      </c>
      <c r="AL112" s="216">
        <f t="shared" si="399"/>
        <v>7.0619775633895765E-2</v>
      </c>
      <c r="AM112" s="216">
        <f t="shared" si="399"/>
        <v>8.3613445566886241E-2</v>
      </c>
      <c r="AN112" s="216">
        <f t="shared" si="399"/>
        <v>8.791063472853522E-2</v>
      </c>
      <c r="AO112" s="216">
        <f t="shared" si="399"/>
        <v>9.0977767491132608E-2</v>
      </c>
      <c r="AP112" s="216">
        <f t="shared" si="399"/>
        <v>9.5327598825200408E-2</v>
      </c>
      <c r="AQ112" s="216">
        <f t="shared" si="399"/>
        <v>0.10612166128290269</v>
      </c>
      <c r="AR112" s="216">
        <f t="shared" si="399"/>
        <v>0.11144568463687812</v>
      </c>
      <c r="AS112" s="216">
        <f t="shared" si="399"/>
        <v>0.11184074092445309</v>
      </c>
      <c r="AT112" s="216">
        <f t="shared" si="399"/>
        <v>0.115388189276825</v>
      </c>
      <c r="AU112" s="216">
        <f t="shared" si="399"/>
        <v>0.11489405970486344</v>
      </c>
      <c r="AV112" s="216">
        <f t="shared" si="399"/>
        <v>0.1213086346821252</v>
      </c>
      <c r="AW112" s="216">
        <f t="shared" si="399"/>
        <v>0.11640882609922089</v>
      </c>
      <c r="AX112" s="216">
        <f t="shared" si="399"/>
        <v>0.12119602457734203</v>
      </c>
      <c r="AY112" s="216">
        <f t="shared" si="399"/>
        <v>0.12680023732416881</v>
      </c>
      <c r="AZ112" s="216">
        <f t="shared" si="399"/>
        <v>0.12792042820270036</v>
      </c>
      <c r="BA112" s="216">
        <f t="shared" si="399"/>
        <v>0.12647887737653907</v>
      </c>
      <c r="BB112" s="216">
        <f t="shared" si="399"/>
        <v>0.1339270038580222</v>
      </c>
      <c r="BC112" s="216">
        <f t="shared" si="399"/>
        <v>0.13406350415370463</v>
      </c>
      <c r="BD112" s="216">
        <f t="shared" ref="BD112:BE112" si="419">BD40/BD$66</f>
        <v>0.14700257534607702</v>
      </c>
      <c r="BE112" s="216">
        <f t="shared" si="419"/>
        <v>0.13777698448511794</v>
      </c>
      <c r="BF112" s="216">
        <f t="shared" ref="BF112:BG112" si="420">BF40/BF$66</f>
        <v>0.15543919286425809</v>
      </c>
      <c r="BG112" s="216">
        <f t="shared" si="420"/>
        <v>0.16063981245551706</v>
      </c>
      <c r="BH112" s="216">
        <f t="shared" ref="BH112:BI112" si="421">BH40/BH$66</f>
        <v>0.16561873124378665</v>
      </c>
      <c r="BI112" s="216">
        <f t="shared" si="421"/>
        <v>0.17095137320396503</v>
      </c>
      <c r="BJ112" s="216">
        <f t="shared" ref="BJ112:BK112" si="422">BJ40/BJ$66</f>
        <v>0.19675166751510054</v>
      </c>
      <c r="BK112" s="216">
        <f t="shared" si="422"/>
        <v>0.20077135563978438</v>
      </c>
      <c r="BL112" s="216">
        <f t="shared" ref="BL112:BM112" si="423">BL40/BL$66</f>
        <v>0.20312652842692286</v>
      </c>
      <c r="BM112" s="216">
        <f t="shared" si="423"/>
        <v>0.20553186111224514</v>
      </c>
      <c r="BN112" s="216">
        <f t="shared" ref="BN112:BO112" si="424">BN40/BN$66</f>
        <v>0.22656909134087255</v>
      </c>
      <c r="BO112" s="216">
        <f t="shared" si="424"/>
        <v>0.22709979128097366</v>
      </c>
      <c r="BP112" s="216">
        <f t="shared" ref="BP112:BQ112" si="425">BP40/BP$66</f>
        <v>0.23051473802635569</v>
      </c>
      <c r="BQ112" s="216">
        <f t="shared" si="425"/>
        <v>0.2295618823622313</v>
      </c>
      <c r="BR112" s="216">
        <f t="shared" ref="BR112:BS112" si="426">BR40/BR$66</f>
        <v>0.22857264183024883</v>
      </c>
      <c r="BS112" s="216">
        <f t="shared" si="426"/>
        <v>0.24070326959281579</v>
      </c>
      <c r="BT112" s="216">
        <f t="shared" ref="BT112:BU112" si="427">BT40/BT$66</f>
        <v>0.24553252078941606</v>
      </c>
      <c r="BU112" s="216">
        <f t="shared" si="427"/>
        <v>0.24768541993892509</v>
      </c>
      <c r="BV112" s="216">
        <f t="shared" ref="BV112:BX112" si="428">BV40/BV$66</f>
        <v>0.26088612964074476</v>
      </c>
      <c r="BW112" s="216">
        <f t="shared" si="428"/>
        <v>0.26292326678675998</v>
      </c>
      <c r="BX112" s="216">
        <f t="shared" si="428"/>
        <v>0.26620594397612402</v>
      </c>
      <c r="BY112" s="216">
        <f t="shared" ref="BY112:BZ112" si="429">BY40/BY$66</f>
        <v>0.26926552544135907</v>
      </c>
      <c r="BZ112" s="216">
        <f t="shared" si="429"/>
        <v>0.2952804519288596</v>
      </c>
      <c r="CA112" s="216">
        <f t="shared" ref="CA112:CB112" si="430">CA40/CA$66</f>
        <v>0.30429999334055152</v>
      </c>
      <c r="CB112" s="216">
        <f t="shared" si="430"/>
        <v>0.30431140406279861</v>
      </c>
      <c r="CC112" s="216">
        <f t="shared" ref="CC112:CD112" si="431">CC40/CC$66</f>
        <v>0.3026758311758489</v>
      </c>
      <c r="CD112" s="216">
        <f t="shared" si="431"/>
        <v>0.30330093763589511</v>
      </c>
      <c r="CE112" s="216">
        <f t="shared" ref="CE112:CF112" si="432">CE40/CE$66</f>
        <v>0.31756923490952788</v>
      </c>
      <c r="CF112" s="216">
        <f t="shared" si="432"/>
        <v>0.3154316448530643</v>
      </c>
      <c r="CG112" s="216">
        <f t="shared" ref="CG112:CH112" si="433">CG40/CG$66</f>
        <v>0.31772248290887428</v>
      </c>
      <c r="CH112" s="216">
        <f t="shared" si="433"/>
        <v>0.32763596278001106</v>
      </c>
      <c r="CI112" s="216">
        <f t="shared" ref="CI112:CK112" si="434">CI40/CI$66</f>
        <v>0.324063036711355</v>
      </c>
      <c r="CJ112" s="216">
        <f t="shared" si="434"/>
        <v>0.32596430758599448</v>
      </c>
      <c r="CK112" s="216">
        <f t="shared" si="434"/>
        <v>0.31993388507512199</v>
      </c>
      <c r="CL112" s="216">
        <f t="shared" ref="CL112:CO112" si="435">CL40/CL$66</f>
        <v>0.32697487399953712</v>
      </c>
      <c r="CM112" s="216">
        <f t="shared" si="435"/>
        <v>0.32722129896735069</v>
      </c>
      <c r="CN112" s="216">
        <f t="shared" si="435"/>
        <v>0.33696824276717985</v>
      </c>
      <c r="CO112" s="216">
        <f t="shared" si="435"/>
        <v>0.34218628068434626</v>
      </c>
      <c r="CP112" s="216">
        <f t="shared" ref="CP112:CR112" si="436">CP40/CP$66</f>
        <v>0.34886019464038176</v>
      </c>
      <c r="CQ112" s="216">
        <f t="shared" si="436"/>
        <v>0.36353739917741845</v>
      </c>
      <c r="CR112" s="216">
        <f t="shared" si="436"/>
        <v>0.34563463354425888</v>
      </c>
    </row>
    <row r="113" spans="1:96" s="11" customFormat="1" x14ac:dyDescent="0.35">
      <c r="A113" s="4"/>
      <c r="B113" s="4"/>
      <c r="C113" s="4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</row>
    <row r="114" spans="1:96" s="217" customFormat="1" x14ac:dyDescent="0.3">
      <c r="A114" s="28" t="s">
        <v>36</v>
      </c>
      <c r="B114" s="86"/>
      <c r="C114" s="215"/>
      <c r="D114" s="216">
        <f t="shared" ref="D114:P114" si="437">D42/D$66</f>
        <v>0.17213454176559057</v>
      </c>
      <c r="E114" s="216">
        <f t="shared" si="437"/>
        <v>0.1795675092032826</v>
      </c>
      <c r="F114" s="216">
        <f t="shared" si="437"/>
        <v>0.16004529556014907</v>
      </c>
      <c r="G114" s="216">
        <f t="shared" si="437"/>
        <v>0.16351111364565632</v>
      </c>
      <c r="H114" s="216">
        <f t="shared" si="437"/>
        <v>0.14947219108744883</v>
      </c>
      <c r="I114" s="216">
        <f t="shared" si="437"/>
        <v>0.14390086649378933</v>
      </c>
      <c r="J114" s="216">
        <f t="shared" si="437"/>
        <v>0.1434966019383859</v>
      </c>
      <c r="K114" s="216">
        <f t="shared" si="437"/>
        <v>0.12962351908818689</v>
      </c>
      <c r="L114" s="216">
        <f t="shared" si="437"/>
        <v>0.11639458971812661</v>
      </c>
      <c r="M114" s="216">
        <f t="shared" si="437"/>
        <v>9.8648003821380906E-2</v>
      </c>
      <c r="N114" s="216">
        <f t="shared" si="437"/>
        <v>8.4336334813688824E-2</v>
      </c>
      <c r="O114" s="216">
        <f t="shared" si="437"/>
        <v>7.2851776638473018E-2</v>
      </c>
      <c r="P114" s="216">
        <f t="shared" si="437"/>
        <v>6.0413414447549676E-2</v>
      </c>
      <c r="Q114" s="216">
        <f t="shared" si="78"/>
        <v>6.7738012422028482E-2</v>
      </c>
      <c r="R114" s="216">
        <f t="shared" si="399"/>
        <v>6.2735877358641001E-2</v>
      </c>
      <c r="S114" s="216">
        <f t="shared" si="399"/>
        <v>7.1076354792669674E-2</v>
      </c>
      <c r="T114" s="216">
        <f t="shared" si="399"/>
        <v>7.1273184598028783E-2</v>
      </c>
      <c r="U114" s="216">
        <f t="shared" si="399"/>
        <v>7.9961746547124263E-2</v>
      </c>
      <c r="V114" s="216">
        <f t="shared" si="399"/>
        <v>9.3813063142112296E-2</v>
      </c>
      <c r="W114" s="216">
        <f t="shared" si="399"/>
        <v>0.11218646406038683</v>
      </c>
      <c r="X114" s="216">
        <f t="shared" si="399"/>
        <v>0.11585333145726953</v>
      </c>
      <c r="Y114" s="216">
        <f t="shared" si="399"/>
        <v>0.13179589041324632</v>
      </c>
      <c r="Z114" s="216">
        <f t="shared" si="399"/>
        <v>0.15512935698357375</v>
      </c>
      <c r="AA114" s="216">
        <f t="shared" si="399"/>
        <v>0.16809153904756852</v>
      </c>
      <c r="AB114" s="216">
        <f t="shared" si="399"/>
        <v>0.17625469394826945</v>
      </c>
      <c r="AC114" s="216">
        <f t="shared" si="399"/>
        <v>0.19873384753813592</v>
      </c>
      <c r="AD114" s="216">
        <f t="shared" si="399"/>
        <v>0.20323629771508706</v>
      </c>
      <c r="AE114" s="216">
        <f t="shared" si="399"/>
        <v>0.21315450935515651</v>
      </c>
      <c r="AF114" s="216">
        <f t="shared" si="399"/>
        <v>0.21157462037875407</v>
      </c>
      <c r="AG114" s="216">
        <f t="shared" si="399"/>
        <v>0.2044656856111722</v>
      </c>
      <c r="AH114" s="216">
        <f t="shared" si="399"/>
        <v>0.18566289757874843</v>
      </c>
      <c r="AI114" s="216">
        <f t="shared" si="399"/>
        <v>0.17901940621921975</v>
      </c>
      <c r="AJ114" s="216">
        <f t="shared" si="399"/>
        <v>0.16833054720695731</v>
      </c>
      <c r="AK114" s="216">
        <f t="shared" si="399"/>
        <v>0.16331123684900201</v>
      </c>
      <c r="AL114" s="216">
        <f t="shared" si="399"/>
        <v>0.17028700439512912</v>
      </c>
      <c r="AM114" s="216">
        <f t="shared" si="399"/>
        <v>0.17593248862284269</v>
      </c>
      <c r="AN114" s="216">
        <f t="shared" si="399"/>
        <v>0.16813762247889114</v>
      </c>
      <c r="AO114" s="216">
        <f t="shared" si="399"/>
        <v>0.17629496422083374</v>
      </c>
      <c r="AP114" s="216">
        <f t="shared" si="399"/>
        <v>0.18753965460248403</v>
      </c>
      <c r="AQ114" s="216">
        <f t="shared" si="399"/>
        <v>0.20698487566533055</v>
      </c>
      <c r="AR114" s="216">
        <f t="shared" si="399"/>
        <v>0.19834375996174439</v>
      </c>
      <c r="AS114" s="216">
        <f t="shared" si="399"/>
        <v>0.20411230337638175</v>
      </c>
      <c r="AT114" s="216">
        <f t="shared" si="399"/>
        <v>0.21169284912324104</v>
      </c>
      <c r="AU114" s="216">
        <f t="shared" si="399"/>
        <v>0.2044754503604144</v>
      </c>
      <c r="AV114" s="216">
        <f t="shared" si="399"/>
        <v>0.19861315554135806</v>
      </c>
      <c r="AW114" s="216">
        <f t="shared" si="399"/>
        <v>0.195088166241284</v>
      </c>
      <c r="AX114" s="216">
        <f t="shared" si="399"/>
        <v>0.19418656209356916</v>
      </c>
      <c r="AY114" s="216">
        <f t="shared" si="399"/>
        <v>0.19829833272815209</v>
      </c>
      <c r="AZ114" s="216">
        <f t="shared" si="399"/>
        <v>0.18487795623877581</v>
      </c>
      <c r="BA114" s="216">
        <f t="shared" si="399"/>
        <v>0.18388883790198124</v>
      </c>
      <c r="BB114" s="216">
        <f t="shared" ref="R114:BC116" si="438">BB42/BB$66</f>
        <v>0.18685271166445325</v>
      </c>
      <c r="BC114" s="216">
        <f t="shared" si="438"/>
        <v>0.17885488332706431</v>
      </c>
      <c r="BD114" s="216">
        <f t="shared" ref="BD114:BE114" si="439">BD42/BD$66</f>
        <v>0.17625870367877206</v>
      </c>
      <c r="BE114" s="216">
        <f t="shared" si="439"/>
        <v>0.16450701745370708</v>
      </c>
      <c r="BF114" s="216">
        <f t="shared" ref="BF114:BG114" si="440">BF42/BF$66</f>
        <v>0.17549429035381492</v>
      </c>
      <c r="BG114" s="216">
        <f t="shared" si="440"/>
        <v>0.17957554296781442</v>
      </c>
      <c r="BH114" s="216">
        <f t="shared" ref="BH114:BI114" si="441">BH42/BH$66</f>
        <v>0.17241518972817821</v>
      </c>
      <c r="BI114" s="216">
        <f t="shared" si="441"/>
        <v>0.17288588783438197</v>
      </c>
      <c r="BJ114" s="216">
        <f t="shared" ref="BJ114:BK114" si="442">BJ42/BJ$66</f>
        <v>0.20803988218601654</v>
      </c>
      <c r="BK114" s="216">
        <f t="shared" si="442"/>
        <v>0.19058095001947423</v>
      </c>
      <c r="BL114" s="216">
        <f t="shared" ref="BL114:BM114" si="443">BL42/BL$66</f>
        <v>0.17428803802233139</v>
      </c>
      <c r="BM114" s="216">
        <f t="shared" si="443"/>
        <v>0.174718421981299</v>
      </c>
      <c r="BN114" s="216">
        <f t="shared" ref="BN114:BO114" si="444">BN42/BN$66</f>
        <v>0.19551860291392009</v>
      </c>
      <c r="BO114" s="216">
        <f t="shared" si="444"/>
        <v>0.1855969163366708</v>
      </c>
      <c r="BP114" s="216">
        <f t="shared" ref="BP114:BQ114" si="445">BP42/BP$66</f>
        <v>0.17504208028196441</v>
      </c>
      <c r="BQ114" s="216">
        <f t="shared" si="445"/>
        <v>0.17046066181450437</v>
      </c>
      <c r="BR114" s="216">
        <f t="shared" ref="BR114:BS114" si="446">BR42/BR$66</f>
        <v>0.16974135512781097</v>
      </c>
      <c r="BS114" s="216">
        <f t="shared" si="446"/>
        <v>0.17514582504709117</v>
      </c>
      <c r="BT114" s="216">
        <f t="shared" ref="BT114:BU114" si="447">BT42/BT$66</f>
        <v>0.17035752110043093</v>
      </c>
      <c r="BU114" s="216">
        <f t="shared" si="447"/>
        <v>0.17231840741219212</v>
      </c>
      <c r="BV114" s="216">
        <f t="shared" ref="BV114:BX114" si="448">BV42/BV$66</f>
        <v>0.1833642999818775</v>
      </c>
      <c r="BW114" s="216">
        <f t="shared" si="448"/>
        <v>0.1779622021276811</v>
      </c>
      <c r="BX114" s="216">
        <f t="shared" si="448"/>
        <v>0.16782301666006857</v>
      </c>
      <c r="BY114" s="216">
        <f t="shared" ref="BY114:BZ114" si="449">BY42/BY$66</f>
        <v>0.18368617448322616</v>
      </c>
      <c r="BZ114" s="216">
        <f t="shared" si="449"/>
        <v>0.1901677340250848</v>
      </c>
      <c r="CA114" s="216">
        <f t="shared" ref="CA114:CB114" si="450">CA42/CA$66</f>
        <v>0.17253949055274564</v>
      </c>
      <c r="CB114" s="216">
        <f t="shared" si="450"/>
        <v>0.16410937642803505</v>
      </c>
      <c r="CC114" s="216">
        <f t="shared" ref="CC114:CD114" si="451">CC42/CC$66</f>
        <v>0.15738115732516852</v>
      </c>
      <c r="CD114" s="216">
        <f t="shared" si="451"/>
        <v>0.149683063471964</v>
      </c>
      <c r="CE114" s="216">
        <f t="shared" ref="CE114:CF114" si="452">CE42/CE$66</f>
        <v>0.15018642539256394</v>
      </c>
      <c r="CF114" s="216">
        <f t="shared" si="452"/>
        <v>0.13366286369298894</v>
      </c>
      <c r="CG114" s="216">
        <f t="shared" ref="CG114:CH114" si="453">CG42/CG$66</f>
        <v>0.13704711637386482</v>
      </c>
      <c r="CH114" s="216">
        <f t="shared" si="453"/>
        <v>0.16178705138986568</v>
      </c>
      <c r="CI114" s="216">
        <f t="shared" ref="CI114:CK114" si="454">CI42/CI$66</f>
        <v>0.15342384905933881</v>
      </c>
      <c r="CJ114" s="216">
        <f t="shared" si="454"/>
        <v>0.13890456659729797</v>
      </c>
      <c r="CK114" s="216">
        <f t="shared" si="454"/>
        <v>0.13314708949984733</v>
      </c>
      <c r="CL114" s="216">
        <f t="shared" ref="CL114:CO114" si="455">CL42/CL$66</f>
        <v>0.13640697653095854</v>
      </c>
      <c r="CM114" s="216">
        <f t="shared" si="455"/>
        <v>0.13252994998316819</v>
      </c>
      <c r="CN114" s="216">
        <f t="shared" si="455"/>
        <v>0.13004331845073513</v>
      </c>
      <c r="CO114" s="216">
        <f t="shared" si="455"/>
        <v>0.13195894319460358</v>
      </c>
      <c r="CP114" s="216">
        <f t="shared" ref="CP114:CR114" si="456">CP42/CP$66</f>
        <v>0.13084726064752442</v>
      </c>
      <c r="CQ114" s="216">
        <f t="shared" si="456"/>
        <v>0.12307703692671865</v>
      </c>
      <c r="CR114" s="216">
        <f t="shared" si="456"/>
        <v>0.12206359728150951</v>
      </c>
    </row>
    <row r="115" spans="1:96" s="11" customFormat="1" x14ac:dyDescent="0.35">
      <c r="A115" s="4"/>
      <c r="B115" s="4"/>
      <c r="C115" s="4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</row>
    <row r="116" spans="1:96" s="217" customFormat="1" x14ac:dyDescent="0.3">
      <c r="A116" s="28" t="s">
        <v>37</v>
      </c>
      <c r="B116" s="86"/>
      <c r="C116" s="215"/>
      <c r="D116" s="216">
        <f t="shared" ref="D116:P116" si="457">D44/D$66</f>
        <v>0.3374590258805989</v>
      </c>
      <c r="E116" s="216">
        <f t="shared" si="457"/>
        <v>0.23153975647795869</v>
      </c>
      <c r="F116" s="216">
        <f t="shared" si="457"/>
        <v>0.17876853194578357</v>
      </c>
      <c r="G116" s="216">
        <f t="shared" si="457"/>
        <v>0.12558121582568291</v>
      </c>
      <c r="H116" s="216">
        <f t="shared" si="457"/>
        <v>6.9098158558176678E-2</v>
      </c>
      <c r="I116" s="216">
        <f t="shared" si="457"/>
        <v>3.2552841708007062E-2</v>
      </c>
      <c r="J116" s="216">
        <f t="shared" si="457"/>
        <v>6.3883924853443304E-3</v>
      </c>
      <c r="K116" s="216">
        <f t="shared" si="457"/>
        <v>3.3594605688580048E-3</v>
      </c>
      <c r="L116" s="216">
        <f t="shared" si="457"/>
        <v>1.6056459165949381E-2</v>
      </c>
      <c r="M116" s="216">
        <f t="shared" si="457"/>
        <v>2.3145199132379723E-2</v>
      </c>
      <c r="N116" s="216">
        <f t="shared" si="457"/>
        <v>3.282541089616664E-2</v>
      </c>
      <c r="O116" s="216">
        <f t="shared" si="457"/>
        <v>4.0771405008924934E-2</v>
      </c>
      <c r="P116" s="216">
        <f t="shared" si="457"/>
        <v>5.1400123071742888E-2</v>
      </c>
      <c r="Q116" s="216">
        <f t="shared" si="78"/>
        <v>3.9939457956087755E-2</v>
      </c>
      <c r="R116" s="216">
        <f t="shared" si="438"/>
        <v>3.5213108052462923E-2</v>
      </c>
      <c r="S116" s="216">
        <f t="shared" si="438"/>
        <v>1.023958549503731E-2</v>
      </c>
      <c r="T116" s="216">
        <f t="shared" si="438"/>
        <v>3.0863037414985466E-4</v>
      </c>
      <c r="U116" s="216">
        <f t="shared" si="438"/>
        <v>-1.6524844178080606E-2</v>
      </c>
      <c r="V116" s="216">
        <f t="shared" si="438"/>
        <v>-3.7370085399607414E-2</v>
      </c>
      <c r="W116" s="216">
        <f t="shared" si="438"/>
        <v>-5.992883951010998E-2</v>
      </c>
      <c r="X116" s="216">
        <f t="shared" si="438"/>
        <v>-6.6148323775534465E-2</v>
      </c>
      <c r="Y116" s="216">
        <f t="shared" si="438"/>
        <v>-8.3205751883899753E-2</v>
      </c>
      <c r="Z116" s="216">
        <f t="shared" si="438"/>
        <v>-0.10642986083924789</v>
      </c>
      <c r="AA116" s="216">
        <f t="shared" si="438"/>
        <v>-0.12504242562093998</v>
      </c>
      <c r="AB116" s="216">
        <f t="shared" si="438"/>
        <v>-0.13600646731824803</v>
      </c>
      <c r="AC116" s="216">
        <f t="shared" si="438"/>
        <v>-0.16212702185139358</v>
      </c>
      <c r="AD116" s="216">
        <f t="shared" si="438"/>
        <v>-0.16637229254143618</v>
      </c>
      <c r="AE116" s="216">
        <f t="shared" si="438"/>
        <v>-0.17174573828678261</v>
      </c>
      <c r="AF116" s="216">
        <f t="shared" si="438"/>
        <v>-0.16562960260719817</v>
      </c>
      <c r="AG116" s="216">
        <f t="shared" si="438"/>
        <v>-0.1581243079157405</v>
      </c>
      <c r="AH116" s="216">
        <f t="shared" si="438"/>
        <v>-0.13935199817096561</v>
      </c>
      <c r="AI116" s="216">
        <f t="shared" si="438"/>
        <v>-0.12435931783810916</v>
      </c>
      <c r="AJ116" s="216">
        <f t="shared" si="438"/>
        <v>-0.10935861858621124</v>
      </c>
      <c r="AK116" s="216">
        <f t="shared" si="438"/>
        <v>-9.826999951353399E-2</v>
      </c>
      <c r="AL116" s="216">
        <f t="shared" si="438"/>
        <v>-9.9667228761233351E-2</v>
      </c>
      <c r="AM116" s="216">
        <f t="shared" si="438"/>
        <v>-9.2319043055956437E-2</v>
      </c>
      <c r="AN116" s="216">
        <f t="shared" si="438"/>
        <v>-8.0226987750355916E-2</v>
      </c>
      <c r="AO116" s="216">
        <f t="shared" si="438"/>
        <v>-8.5317196729701145E-2</v>
      </c>
      <c r="AP116" s="216">
        <f t="shared" si="438"/>
        <v>-9.2212055777283614E-2</v>
      </c>
      <c r="AQ116" s="216">
        <f t="shared" si="438"/>
        <v>-0.10086321438242786</v>
      </c>
      <c r="AR116" s="216">
        <f t="shared" si="438"/>
        <v>-8.6898075324866278E-2</v>
      </c>
      <c r="AS116" s="216">
        <f t="shared" si="438"/>
        <v>-9.2271562451928663E-2</v>
      </c>
      <c r="AT116" s="216">
        <f t="shared" si="438"/>
        <v>-9.6304659846416049E-2</v>
      </c>
      <c r="AU116" s="216">
        <f t="shared" si="438"/>
        <v>-8.9581390655550958E-2</v>
      </c>
      <c r="AV116" s="216">
        <f t="shared" si="438"/>
        <v>-7.7304520859232867E-2</v>
      </c>
      <c r="AW116" s="216">
        <f t="shared" si="438"/>
        <v>-7.8679340142063112E-2</v>
      </c>
      <c r="AX116" s="216">
        <f t="shared" si="438"/>
        <v>-7.2990537516227139E-2</v>
      </c>
      <c r="AY116" s="216">
        <f t="shared" si="438"/>
        <v>-7.1498095403983275E-2</v>
      </c>
      <c r="AZ116" s="216">
        <f t="shared" si="438"/>
        <v>-5.6957528036075455E-2</v>
      </c>
      <c r="BA116" s="216">
        <f t="shared" si="438"/>
        <v>-5.7409960525442158E-2</v>
      </c>
      <c r="BB116" s="216">
        <f t="shared" si="438"/>
        <v>-5.2925707806431042E-2</v>
      </c>
      <c r="BC116" s="216">
        <f t="shared" si="438"/>
        <v>-4.4791379173359687E-2</v>
      </c>
      <c r="BD116" s="216">
        <f t="shared" ref="BD116:BE116" si="458">BD44/BD$66</f>
        <v>-2.925612833269501E-2</v>
      </c>
      <c r="BE116" s="216">
        <f t="shared" si="458"/>
        <v>-2.673003296858914E-2</v>
      </c>
      <c r="BF116" s="216">
        <f t="shared" ref="BF116:BG116" si="459">BF44/BF$66</f>
        <v>-2.0055097489556844E-2</v>
      </c>
      <c r="BG116" s="216">
        <f t="shared" si="459"/>
        <v>-1.8935730512297355E-2</v>
      </c>
      <c r="BH116" s="216">
        <f t="shared" ref="BH116:BI116" si="460">BH44/BH$66</f>
        <v>-6.7964584843915555E-3</v>
      </c>
      <c r="BI116" s="216">
        <f t="shared" si="460"/>
        <v>-1.9345146304169314E-3</v>
      </c>
      <c r="BJ116" s="216">
        <f t="shared" ref="BJ116:BK116" si="461">BJ44/BJ$66</f>
        <v>-1.1288214670915999E-2</v>
      </c>
      <c r="BK116" s="216">
        <f t="shared" si="461"/>
        <v>1.0190405620310173E-2</v>
      </c>
      <c r="BL116" s="216">
        <f t="shared" ref="BL116:BM116" si="462">BL44/BL$66</f>
        <v>2.8838490404591476E-2</v>
      </c>
      <c r="BM116" s="216">
        <f t="shared" si="462"/>
        <v>3.0813439130946141E-2</v>
      </c>
      <c r="BN116" s="216">
        <f t="shared" ref="BN116:BO116" si="463">BN44/BN$66</f>
        <v>3.1050488426952464E-2</v>
      </c>
      <c r="BO116" s="216">
        <f t="shared" si="463"/>
        <v>4.150287494430286E-2</v>
      </c>
      <c r="BP116" s="216">
        <f t="shared" ref="BP116:BQ116" si="464">BP44/BP$66</f>
        <v>5.5472657744391272E-2</v>
      </c>
      <c r="BQ116" s="216">
        <f t="shared" si="464"/>
        <v>5.9101220547726915E-2</v>
      </c>
      <c r="BR116" s="216">
        <f t="shared" ref="BR116:BS116" si="465">BR44/BR$66</f>
        <v>5.8831286702437868E-2</v>
      </c>
      <c r="BS116" s="216">
        <f t="shared" si="465"/>
        <v>6.5557444545724639E-2</v>
      </c>
      <c r="BT116" s="216">
        <f t="shared" ref="BT116:BU116" si="466">BT44/BT$66</f>
        <v>7.5174999688985125E-2</v>
      </c>
      <c r="BU116" s="216">
        <f t="shared" si="466"/>
        <v>7.5367012526732988E-2</v>
      </c>
      <c r="BV116" s="216">
        <f t="shared" ref="BV116:BX116" si="467">BV44/BV$66</f>
        <v>7.7521829658867253E-2</v>
      </c>
      <c r="BW116" s="216">
        <f t="shared" si="467"/>
        <v>8.4961064659078891E-2</v>
      </c>
      <c r="BX116" s="216">
        <f t="shared" si="467"/>
        <v>9.8382927316055441E-2</v>
      </c>
      <c r="BY116" s="216">
        <f t="shared" ref="BY116:BZ116" si="468">BY44/BY$66</f>
        <v>8.5579350958132919E-2</v>
      </c>
      <c r="BZ116" s="216">
        <f t="shared" si="468"/>
        <v>0.10511271790377483</v>
      </c>
      <c r="CA116" s="216">
        <f t="shared" ref="CA116:CB116" si="469">CA44/CA$66</f>
        <v>0.13176050278780588</v>
      </c>
      <c r="CB116" s="216">
        <f t="shared" si="469"/>
        <v>0.14020202763476355</v>
      </c>
      <c r="CC116" s="216">
        <f t="shared" ref="CC116:CD116" si="470">CC44/CC$66</f>
        <v>0.14529467385068034</v>
      </c>
      <c r="CD116" s="216">
        <f t="shared" si="470"/>
        <v>0.15361787416393111</v>
      </c>
      <c r="CE116" s="216">
        <f t="shared" ref="CE116:CF116" si="471">CE44/CE$66</f>
        <v>0.16738280951696394</v>
      </c>
      <c r="CF116" s="216">
        <f t="shared" si="471"/>
        <v>0.18176878116007533</v>
      </c>
      <c r="CG116" s="216">
        <f t="shared" ref="CG116:CH116" si="472">CG44/CG$66</f>
        <v>0.18067536653500946</v>
      </c>
      <c r="CH116" s="216">
        <f t="shared" si="472"/>
        <v>0.16584891139014538</v>
      </c>
      <c r="CI116" s="216">
        <f t="shared" ref="CI116:CK116" si="473">CI44/CI$66</f>
        <v>0.17063918765201616</v>
      </c>
      <c r="CJ116" s="216">
        <f t="shared" si="473"/>
        <v>0.18705974098869652</v>
      </c>
      <c r="CK116" s="216">
        <f t="shared" si="473"/>
        <v>0.18678679557527467</v>
      </c>
      <c r="CL116" s="216">
        <f t="shared" ref="CL116:CO116" si="474">CL44/CL$66</f>
        <v>0.19056789746857855</v>
      </c>
      <c r="CM116" s="216">
        <f t="shared" si="474"/>
        <v>0.1946913489841825</v>
      </c>
      <c r="CN116" s="216">
        <f t="shared" si="474"/>
        <v>0.20692492431644474</v>
      </c>
      <c r="CO116" s="216">
        <f t="shared" si="474"/>
        <v>0.21022733748974268</v>
      </c>
      <c r="CP116" s="216">
        <f t="shared" ref="CP116:CR116" si="475">CP44/CP$66</f>
        <v>0.21801293399285732</v>
      </c>
      <c r="CQ116" s="216">
        <f t="shared" si="475"/>
        <v>0.24046036225069981</v>
      </c>
      <c r="CR116" s="216">
        <f t="shared" si="475"/>
        <v>0.22357103626274941</v>
      </c>
    </row>
    <row r="117" spans="1:96" s="11" customFormat="1" x14ac:dyDescent="0.35">
      <c r="A117" s="58"/>
      <c r="B117" s="8"/>
      <c r="C117" s="5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s="11" customFormat="1" x14ac:dyDescent="0.35">
      <c r="A118" s="1"/>
      <c r="B118" s="4"/>
      <c r="C118" s="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</row>
    <row r="119" spans="1:96" s="11" customFormat="1" x14ac:dyDescent="0.35">
      <c r="A119" s="28" t="s">
        <v>26</v>
      </c>
      <c r="B119" s="4"/>
      <c r="C119" s="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</row>
    <row r="120" spans="1:96" s="11" customFormat="1" x14ac:dyDescent="0.35">
      <c r="A120" s="1"/>
      <c r="B120" s="4"/>
      <c r="C120" s="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</row>
    <row r="121" spans="1:96" s="11" customFormat="1" x14ac:dyDescent="0.35">
      <c r="A121" s="60"/>
      <c r="B121" s="33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</row>
    <row r="122" spans="1:96" s="217" customFormat="1" x14ac:dyDescent="0.3">
      <c r="A122" s="28" t="s">
        <v>38</v>
      </c>
      <c r="B122" s="86"/>
      <c r="C122" s="215"/>
      <c r="D122" s="216">
        <f t="shared" ref="D122:P122" si="476">D50/D$66</f>
        <v>-0.13593200057251298</v>
      </c>
      <c r="E122" s="216">
        <f t="shared" si="476"/>
        <v>-0.10403271186618634</v>
      </c>
      <c r="F122" s="216">
        <f t="shared" si="476"/>
        <v>-5.5961668556596601E-2</v>
      </c>
      <c r="G122" s="216">
        <f t="shared" si="476"/>
        <v>-6.1394318903927554E-2</v>
      </c>
      <c r="H122" s="216">
        <f t="shared" si="476"/>
        <v>-4.4847191941574015E-2</v>
      </c>
      <c r="I122" s="216">
        <f t="shared" si="476"/>
        <v>-3.0608946822223586E-2</v>
      </c>
      <c r="J122" s="216">
        <f t="shared" si="476"/>
        <v>-2.2086762576318447E-2</v>
      </c>
      <c r="K122" s="216">
        <f t="shared" si="476"/>
        <v>-1.1830015617294701E-2</v>
      </c>
      <c r="L122" s="216">
        <f t="shared" si="476"/>
        <v>3.190212193756863E-4</v>
      </c>
      <c r="M122" s="216">
        <f t="shared" si="476"/>
        <v>9.6631970925226962E-3</v>
      </c>
      <c r="N122" s="216">
        <f t="shared" si="476"/>
        <v>2.631909642637844E-2</v>
      </c>
      <c r="O122" s="216">
        <f t="shared" si="476"/>
        <v>3.6830115055200695E-2</v>
      </c>
      <c r="P122" s="216">
        <f t="shared" si="476"/>
        <v>1.3916640740572344E-2</v>
      </c>
      <c r="Q122" s="216">
        <f t="shared" si="78"/>
        <v>1.991388956028774E-2</v>
      </c>
      <c r="R122" s="216">
        <f t="shared" ref="R122:BC126" si="477">R50/R$66</f>
        <v>5.1916635083590857E-3</v>
      </c>
      <c r="S122" s="216">
        <f t="shared" si="477"/>
        <v>6.6075520666523911E-3</v>
      </c>
      <c r="T122" s="216">
        <f t="shared" si="477"/>
        <v>-1.1856100273606529E-3</v>
      </c>
      <c r="U122" s="216">
        <f t="shared" si="477"/>
        <v>1.191054345273456E-4</v>
      </c>
      <c r="V122" s="216">
        <f t="shared" si="477"/>
        <v>1.5408586231928036E-3</v>
      </c>
      <c r="W122" s="216">
        <f t="shared" si="477"/>
        <v>7.911698830795396E-4</v>
      </c>
      <c r="X122" s="216">
        <f t="shared" si="477"/>
        <v>5.1896870293763287E-4</v>
      </c>
      <c r="Y122" s="216">
        <f t="shared" si="477"/>
        <v>8.067452712487537E-4</v>
      </c>
      <c r="Z122" s="216">
        <f t="shared" si="477"/>
        <v>7.0726013747932643E-5</v>
      </c>
      <c r="AA122" s="216">
        <f t="shared" si="477"/>
        <v>-6.9068769721100762E-4</v>
      </c>
      <c r="AB122" s="216">
        <f t="shared" si="477"/>
        <v>-1.2356237838678237E-3</v>
      </c>
      <c r="AC122" s="216">
        <f t="shared" si="477"/>
        <v>-2.9042590414002285E-3</v>
      </c>
      <c r="AD122" s="216">
        <f t="shared" si="477"/>
        <v>-1.8848878218639473E-4</v>
      </c>
      <c r="AE122" s="216">
        <f t="shared" si="477"/>
        <v>7.9759400676248152E-4</v>
      </c>
      <c r="AF122" s="216">
        <f t="shared" si="477"/>
        <v>3.2148731649896648E-3</v>
      </c>
      <c r="AG122" s="216">
        <f t="shared" si="477"/>
        <v>1.7451680295645427E-3</v>
      </c>
      <c r="AH122" s="216">
        <f t="shared" si="477"/>
        <v>7.462492816123832E-5</v>
      </c>
      <c r="AI122" s="216">
        <f t="shared" si="477"/>
        <v>5.2420394795519437E-4</v>
      </c>
      <c r="AJ122" s="216">
        <f t="shared" si="477"/>
        <v>-5.2266431347705979E-4</v>
      </c>
      <c r="AK122" s="216">
        <f t="shared" si="477"/>
        <v>0</v>
      </c>
      <c r="AL122" s="216">
        <f t="shared" si="477"/>
        <v>4.0863832482583503E-4</v>
      </c>
      <c r="AM122" s="216">
        <f t="shared" si="477"/>
        <v>-1.3600685428218308E-3</v>
      </c>
      <c r="AN122" s="216">
        <f t="shared" si="477"/>
        <v>-1.8373570890792299E-3</v>
      </c>
      <c r="AO122" s="216">
        <f t="shared" si="477"/>
        <v>-1.342116679415142E-3</v>
      </c>
      <c r="AP122" s="216">
        <f t="shared" si="477"/>
        <v>-1.6161897580271925E-3</v>
      </c>
      <c r="AQ122" s="216">
        <f t="shared" si="477"/>
        <v>-4.1287759313021381E-4</v>
      </c>
      <c r="AR122" s="216">
        <f t="shared" si="477"/>
        <v>-1.7678940439666592E-4</v>
      </c>
      <c r="AS122" s="216">
        <f t="shared" si="477"/>
        <v>-1.114355502664954E-3</v>
      </c>
      <c r="AT122" s="216">
        <f t="shared" si="477"/>
        <v>-4.9644838603310135E-4</v>
      </c>
      <c r="AU122" s="216">
        <f t="shared" si="477"/>
        <v>-1.6359372824898894E-3</v>
      </c>
      <c r="AV122" s="216">
        <f t="shared" si="477"/>
        <v>-1.91790433160121E-3</v>
      </c>
      <c r="AW122" s="216">
        <f t="shared" si="477"/>
        <v>-1.7819101759213103E-3</v>
      </c>
      <c r="AX122" s="216">
        <f t="shared" si="477"/>
        <v>-7.3120410007608528E-4</v>
      </c>
      <c r="AY122" s="216">
        <f t="shared" si="477"/>
        <v>-7.4527462914891719E-4</v>
      </c>
      <c r="AZ122" s="216">
        <f t="shared" si="477"/>
        <v>-7.9788962383540212E-5</v>
      </c>
      <c r="BA122" s="216">
        <f t="shared" si="477"/>
        <v>7.4462312856302571E-4</v>
      </c>
      <c r="BB122" s="216">
        <f t="shared" si="477"/>
        <v>7.3601209154357554E-4</v>
      </c>
      <c r="BC122" s="216">
        <f t="shared" si="477"/>
        <v>2.2231904860260648E-3</v>
      </c>
      <c r="BD122" s="216">
        <f t="shared" ref="BD122:BE122" si="478">BD50/BD$66</f>
        <v>3.1949074208868391E-3</v>
      </c>
      <c r="BE122" s="216">
        <f t="shared" si="478"/>
        <v>3.777835735585352E-3</v>
      </c>
      <c r="BF122" s="216">
        <f t="shared" ref="BF122:BG122" si="479">BF50/BF$66</f>
        <v>5.0940429388435628E-3</v>
      </c>
      <c r="BG122" s="216">
        <f t="shared" si="479"/>
        <v>8.2652705791404716E-3</v>
      </c>
      <c r="BH122" s="216">
        <f t="shared" ref="BH122:BI122" si="480">BH50/BH$66</f>
        <v>8.1278658149314641E-3</v>
      </c>
      <c r="BI122" s="216">
        <f t="shared" si="480"/>
        <v>8.7466797332052364E-3</v>
      </c>
      <c r="BJ122" s="216">
        <f t="shared" ref="BJ122:BO122" si="481">BJ50/BJ$66</f>
        <v>7.8757732775540986E-3</v>
      </c>
      <c r="BK122" s="216">
        <f t="shared" si="481"/>
        <v>7.7295171718365996E-3</v>
      </c>
      <c r="BL122" s="216">
        <f t="shared" si="481"/>
        <v>7.8785199627541911E-3</v>
      </c>
      <c r="BM122" s="216">
        <f t="shared" si="481"/>
        <v>-2.9232938685635357E-2</v>
      </c>
      <c r="BN122" s="216">
        <f t="shared" si="481"/>
        <v>9.3101481975734011E-3</v>
      </c>
      <c r="BO122" s="216">
        <f t="shared" si="481"/>
        <v>7.5640966151772088E-3</v>
      </c>
      <c r="BP122" s="216">
        <f t="shared" ref="BP122:BQ122" si="482">BP50/BP$66</f>
        <v>6.0016505130599494E-3</v>
      </c>
      <c r="BQ122" s="216">
        <f t="shared" si="482"/>
        <v>6.2234288912549878E-3</v>
      </c>
      <c r="BR122" s="216">
        <f t="shared" ref="BR122:BS122" si="483">BR50/BR$66</f>
        <v>9.1594591340409884E-3</v>
      </c>
      <c r="BS122" s="216">
        <f t="shared" si="483"/>
        <v>1.0121680758466648E-2</v>
      </c>
      <c r="BT122" s="216">
        <f t="shared" ref="BT122:BU122" si="484">BT50/BT$66</f>
        <v>1.2447756215983123E-2</v>
      </c>
      <c r="BU122" s="216">
        <f t="shared" si="484"/>
        <v>1.0620859616165096E-2</v>
      </c>
      <c r="BV122" s="216">
        <f t="shared" ref="BV122:BX122" si="485">BV50/BV$66</f>
        <v>1.1505576838977398E-2</v>
      </c>
      <c r="BW122" s="216">
        <f t="shared" si="485"/>
        <v>1.5486374929100603E-2</v>
      </c>
      <c r="BX122" s="216">
        <f t="shared" si="485"/>
        <v>1.7089106514252994E-2</v>
      </c>
      <c r="BY122" s="216">
        <f t="shared" ref="BY122:BZ122" si="486">BY50/BY$66</f>
        <v>2.9867844706486023E-2</v>
      </c>
      <c r="BZ122" s="216">
        <f t="shared" si="486"/>
        <v>3.0599552444014043E-2</v>
      </c>
      <c r="CA122" s="216">
        <f t="shared" ref="CA122:CB122" si="487">CA50/CA$66</f>
        <v>2.6924218544364699E-2</v>
      </c>
      <c r="CB122" s="216">
        <f t="shared" si="487"/>
        <v>1.9489607906500742E-2</v>
      </c>
      <c r="CC122" s="216">
        <f t="shared" ref="CC122:CD122" si="488">CC50/CC$66</f>
        <v>2.4892769417710372E-2</v>
      </c>
      <c r="CD122" s="216">
        <f t="shared" si="488"/>
        <v>2.7545741275708972E-2</v>
      </c>
      <c r="CE122" s="216">
        <f t="shared" ref="CE122:CF122" si="489">CE50/CE$66</f>
        <v>4.3268398149016445E-2</v>
      </c>
      <c r="CF122" s="216">
        <f t="shared" si="489"/>
        <v>4.8828059344867197E-2</v>
      </c>
      <c r="CG122" s="216">
        <f t="shared" ref="CG122:CH122" si="490">CG50/CG$66</f>
        <v>4.4241977655405385E-2</v>
      </c>
      <c r="CH122" s="216">
        <f t="shared" si="490"/>
        <v>6.3660007837240989E-2</v>
      </c>
      <c r="CI122" s="216">
        <f t="shared" ref="CI122:CK122" si="491">CI50/CI$66</f>
        <v>6.8233738698599819E-2</v>
      </c>
      <c r="CJ122" s="216">
        <f t="shared" si="491"/>
        <v>5.1992338425185941E-2</v>
      </c>
      <c r="CK122" s="216">
        <f t="shared" si="491"/>
        <v>4.0330327900498134E-2</v>
      </c>
      <c r="CL122" s="216">
        <f t="shared" ref="CL122:CO122" si="492">CL50/CL$66</f>
        <v>4.1899338949448917E-2</v>
      </c>
      <c r="CM122" s="216">
        <f t="shared" si="492"/>
        <v>6.0412164042516737E-2</v>
      </c>
      <c r="CN122" s="216">
        <f t="shared" si="492"/>
        <v>5.7165716294911822E-2</v>
      </c>
      <c r="CO122" s="216">
        <f t="shared" si="492"/>
        <v>3.7898484701534403E-2</v>
      </c>
      <c r="CP122" s="216">
        <f t="shared" ref="CP122:CR122" si="493">CP50/CP$66</f>
        <v>6.6873937445960305E-2</v>
      </c>
      <c r="CQ122" s="216">
        <f t="shared" si="493"/>
        <v>5.9979233231790864E-2</v>
      </c>
      <c r="CR122" s="216">
        <f t="shared" si="493"/>
        <v>7.0865389968627887E-2</v>
      </c>
    </row>
    <row r="123" spans="1:96" s="11" customFormat="1" x14ac:dyDescent="0.35">
      <c r="A123" s="1"/>
      <c r="B123" s="4"/>
      <c r="C123" s="4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</row>
    <row r="124" spans="1:96" s="217" customFormat="1" x14ac:dyDescent="0.3">
      <c r="A124" s="28" t="s">
        <v>81</v>
      </c>
      <c r="B124" s="86"/>
      <c r="C124" s="215"/>
      <c r="D124" s="216">
        <f t="shared" ref="D124:P124" si="494">D52/D$66</f>
        <v>-2.3442424290522096E-2</v>
      </c>
      <c r="E124" s="216">
        <f t="shared" si="494"/>
        <v>-2.1731162600433004E-2</v>
      </c>
      <c r="F124" s="216">
        <f t="shared" si="494"/>
        <v>-1.2153489766727935E-2</v>
      </c>
      <c r="G124" s="216">
        <f t="shared" si="494"/>
        <v>-1.6714604165470267E-2</v>
      </c>
      <c r="H124" s="216">
        <f t="shared" si="494"/>
        <v>-1.4911339135653227E-2</v>
      </c>
      <c r="I124" s="216">
        <f t="shared" si="494"/>
        <v>-1.246788725803377E-2</v>
      </c>
      <c r="J124" s="216">
        <f t="shared" si="494"/>
        <v>-1.1386585901252477E-2</v>
      </c>
      <c r="K124" s="216">
        <f t="shared" si="494"/>
        <v>-5.7181865795342358E-3</v>
      </c>
      <c r="L124" s="216">
        <f t="shared" si="494"/>
        <v>9.8258757753164435E-5</v>
      </c>
      <c r="M124" s="216">
        <f t="shared" si="494"/>
        <v>2.0986155729022351E-3</v>
      </c>
      <c r="N124" s="216">
        <f t="shared" si="494"/>
        <v>3.4250982401563958E-3</v>
      </c>
      <c r="O124" s="216">
        <f t="shared" si="494"/>
        <v>1.7946286211285435E-3</v>
      </c>
      <c r="P124" s="216">
        <f t="shared" si="494"/>
        <v>4.1985561396662159E-4</v>
      </c>
      <c r="Q124" s="216">
        <f t="shared" si="78"/>
        <v>1.1477557213184623E-3</v>
      </c>
      <c r="R124" s="216">
        <f t="shared" si="477"/>
        <v>4.948373889869925E-4</v>
      </c>
      <c r="S124" s="216">
        <f t="shared" si="477"/>
        <v>9.4676846870354631E-4</v>
      </c>
      <c r="T124" s="216">
        <f t="shared" si="477"/>
        <v>-3.3819101268107955E-4</v>
      </c>
      <c r="U124" s="216">
        <f t="shared" si="477"/>
        <v>6.3660793989760601E-5</v>
      </c>
      <c r="V124" s="216">
        <f t="shared" si="477"/>
        <v>1.6382334811567863E-3</v>
      </c>
      <c r="W124" s="216">
        <f t="shared" si="477"/>
        <v>1.173453409134312E-3</v>
      </c>
      <c r="X124" s="216">
        <f t="shared" si="477"/>
        <v>1.035427384154416E-3</v>
      </c>
      <c r="Y124" s="216">
        <f t="shared" si="477"/>
        <v>1.9973462090872853E-3</v>
      </c>
      <c r="Z124" s="216">
        <f t="shared" si="477"/>
        <v>2.1917247897200513E-4</v>
      </c>
      <c r="AA124" s="216">
        <f t="shared" si="477"/>
        <v>-2.9917432437544726E-3</v>
      </c>
      <c r="AB124" s="216">
        <f t="shared" si="477"/>
        <v>-7.1867011596356235E-3</v>
      </c>
      <c r="AC124" s="216">
        <f t="shared" si="477"/>
        <v>-2.3860410003849756E-2</v>
      </c>
      <c r="AD124" s="216">
        <f t="shared" si="477"/>
        <v>-1.7841484038781754E-3</v>
      </c>
      <c r="AE124" s="216">
        <f t="shared" si="477"/>
        <v>7.6289135797663445E-3</v>
      </c>
      <c r="AF124" s="216">
        <f t="shared" si="477"/>
        <v>3.0234760776452478E-2</v>
      </c>
      <c r="AG124" s="216">
        <f t="shared" si="477"/>
        <v>1.5806521113080698E-2</v>
      </c>
      <c r="AH124" s="216">
        <f t="shared" si="477"/>
        <v>6.8916436826833719E-4</v>
      </c>
      <c r="AI124" s="216">
        <f t="shared" si="477"/>
        <v>4.3827853899006198E-3</v>
      </c>
      <c r="AJ124" s="216">
        <f t="shared" si="477"/>
        <v>-4.0557449522209445E-3</v>
      </c>
      <c r="AK124" s="216">
        <f t="shared" si="477"/>
        <v>0</v>
      </c>
      <c r="AL124" s="216">
        <f t="shared" si="477"/>
        <v>3.3639578635076329E-3</v>
      </c>
      <c r="AM124" s="216">
        <f t="shared" si="477"/>
        <v>-8.4331177646566301E-3</v>
      </c>
      <c r="AN124" s="216">
        <f t="shared" si="477"/>
        <v>-1.1663151948669062E-2</v>
      </c>
      <c r="AO124" s="216">
        <f t="shared" si="477"/>
        <v>-8.9903539356069942E-3</v>
      </c>
      <c r="AP124" s="216">
        <f t="shared" si="477"/>
        <v>-1.1697440914530599E-2</v>
      </c>
      <c r="AQ124" s="216">
        <f t="shared" si="477"/>
        <v>-2.6835994584649657E-3</v>
      </c>
      <c r="AR124" s="216">
        <f t="shared" si="477"/>
        <v>-1.1098383975603832E-3</v>
      </c>
      <c r="AS124" s="216">
        <f t="shared" si="477"/>
        <v>-8.3375039598338734E-3</v>
      </c>
      <c r="AT124" s="216">
        <f t="shared" si="477"/>
        <v>-3.7741445802418378E-3</v>
      </c>
      <c r="AU124" s="216">
        <f t="shared" si="477"/>
        <v>-1.2570948749681931E-2</v>
      </c>
      <c r="AV124" s="216">
        <f t="shared" si="477"/>
        <v>-1.1514656145610659E-2</v>
      </c>
      <c r="AW124" s="216">
        <f t="shared" si="477"/>
        <v>-1.2773157828368608E-2</v>
      </c>
      <c r="AX124" s="216">
        <f t="shared" si="477"/>
        <v>-4.917938104109597E-3</v>
      </c>
      <c r="AY124" s="216">
        <f t="shared" si="477"/>
        <v>-5.1965160144095525E-3</v>
      </c>
      <c r="AZ124" s="216">
        <f t="shared" si="477"/>
        <v>-5.7364548263346218E-4</v>
      </c>
      <c r="BA124" s="216">
        <f t="shared" si="477"/>
        <v>5.5639498463238108E-3</v>
      </c>
      <c r="BB124" s="216">
        <f t="shared" si="477"/>
        <v>5.5564702874030657E-3</v>
      </c>
      <c r="BC124" s="216">
        <f t="shared" si="477"/>
        <v>1.6541738418723865E-2</v>
      </c>
      <c r="BD124" s="216">
        <f t="shared" ref="BD124:BE124" si="495">BD52/BD$66</f>
        <v>1.7627562762906168E-2</v>
      </c>
      <c r="BE124" s="216">
        <f t="shared" si="495"/>
        <v>2.0607481142836875E-2</v>
      </c>
      <c r="BF124" s="216">
        <f t="shared" ref="BF124:BG124" si="496">BF52/BF$66</f>
        <v>2.2966366495010486E-2</v>
      </c>
      <c r="BG124" s="216">
        <f t="shared" si="496"/>
        <v>3.6845771090167762E-2</v>
      </c>
      <c r="BH124" s="216">
        <f t="shared" ref="BH124:BI124" si="497">BH52/BH$66</f>
        <v>3.5927589138403535E-2</v>
      </c>
      <c r="BI124" s="216">
        <f t="shared" si="497"/>
        <v>2.9183022057968966E-2</v>
      </c>
      <c r="BJ124" s="216">
        <f t="shared" ref="BJ124:BK124" si="498">BJ52/BJ$66</f>
        <v>2.9186219476382586E-2</v>
      </c>
      <c r="BK124" s="216">
        <f t="shared" si="498"/>
        <v>2.8117294273966E-2</v>
      </c>
      <c r="BL124" s="216">
        <f t="shared" ref="BL124:BM124" si="499">BL52/BL$66</f>
        <v>2.7267894234441623E-2</v>
      </c>
      <c r="BM124" s="216">
        <f t="shared" si="499"/>
        <v>-0.10234348331568255</v>
      </c>
      <c r="BN124" s="216">
        <f t="shared" ref="BN124:BO124" si="500">BN52/BN$66</f>
        <v>2.8233836690743006E-2</v>
      </c>
      <c r="BO124" s="216">
        <f t="shared" si="500"/>
        <v>2.2454086513586682E-2</v>
      </c>
      <c r="BP124" s="216">
        <f t="shared" ref="BP124:BQ124" si="501">BP52/BP$66</f>
        <v>1.7258910470068674E-2</v>
      </c>
      <c r="BQ124" s="216">
        <f t="shared" si="501"/>
        <v>1.5269220634195498E-2</v>
      </c>
      <c r="BR124" s="216">
        <f t="shared" ref="BR124:BS124" si="502">BR52/BR$66</f>
        <v>2.1785107213251206E-2</v>
      </c>
      <c r="BS124" s="216">
        <f t="shared" si="502"/>
        <v>2.383443753190647E-2</v>
      </c>
      <c r="BT124" s="216">
        <f t="shared" ref="BT124:BU124" si="503">BT52/BT$66</f>
        <v>3.0224947099612341E-2</v>
      </c>
      <c r="BU124" s="216">
        <f t="shared" si="503"/>
        <v>2.7629578797471497E-2</v>
      </c>
      <c r="BV124" s="216">
        <f t="shared" ref="BV124:BX124" si="504">BV52/BV$66</f>
        <v>2.7923227950685411E-2</v>
      </c>
      <c r="BW124" s="216">
        <f t="shared" si="504"/>
        <v>3.5167888658806983E-2</v>
      </c>
      <c r="BX124" s="216">
        <f t="shared" si="504"/>
        <v>3.5540277309996621E-2</v>
      </c>
      <c r="BY124" s="216">
        <f t="shared" ref="BY124:BZ124" si="505">BY52/BY$66</f>
        <v>6.1512924317034097E-2</v>
      </c>
      <c r="BZ124" s="216">
        <f t="shared" si="505"/>
        <v>5.6363114991872722E-2</v>
      </c>
      <c r="CA124" s="216">
        <f t="shared" ref="CA124:CB124" si="506">CA52/CA$66</f>
        <v>4.3063235783425843E-2</v>
      </c>
      <c r="CB124" s="216">
        <f t="shared" si="506"/>
        <v>2.6619095991357169E-2</v>
      </c>
      <c r="CC124" s="216">
        <f t="shared" ref="CC124:CD124" si="507">CC52/CC$66</f>
        <v>2.9348389252017298E-2</v>
      </c>
      <c r="CD124" s="216">
        <f t="shared" si="507"/>
        <v>2.5485614465113347E-2</v>
      </c>
      <c r="CE124" s="216">
        <f t="shared" ref="CE124:CF124" si="508">CE52/CE$66</f>
        <v>2.841222861397354E-2</v>
      </c>
      <c r="CF124" s="216">
        <f t="shared" si="508"/>
        <v>2.8430128018097411E-2</v>
      </c>
      <c r="CG124" s="216">
        <f t="shared" ref="CG124:CH124" si="509">CG52/CG$66</f>
        <v>2.795026269999833E-2</v>
      </c>
      <c r="CH124" s="216">
        <f t="shared" si="509"/>
        <v>4.6705441214181742E-2</v>
      </c>
      <c r="CI124" s="216">
        <f t="shared" ref="CI124:CK124" si="510">CI52/CI$66</f>
        <v>4.4258772959718036E-2</v>
      </c>
      <c r="CJ124" s="216">
        <f t="shared" si="510"/>
        <v>3.4985991529308355E-2</v>
      </c>
      <c r="CK124" s="216">
        <f t="shared" si="510"/>
        <v>2.4542491365528399E-2</v>
      </c>
      <c r="CL124" s="216">
        <f t="shared" ref="CL124:CO124" si="511">CL52/CL$66</f>
        <v>2.5995075639503505E-2</v>
      </c>
      <c r="CM124" s="216">
        <f t="shared" si="511"/>
        <v>3.3366049392335881E-2</v>
      </c>
      <c r="CN124" s="216">
        <f t="shared" si="511"/>
        <v>3.1947065097921334E-2</v>
      </c>
      <c r="CO124" s="216">
        <f t="shared" si="511"/>
        <v>2.3062625125409159E-2</v>
      </c>
      <c r="CP124" s="216">
        <f t="shared" ref="CP124:CR124" si="512">CP52/CP$66</f>
        <v>3.497932889080925E-2</v>
      </c>
      <c r="CQ124" s="216">
        <f t="shared" si="512"/>
        <v>3.0943553672337736E-2</v>
      </c>
      <c r="CR124" s="216">
        <f t="shared" si="512"/>
        <v>3.4346099122128097E-2</v>
      </c>
    </row>
    <row r="125" spans="1:96" s="11" customFormat="1" x14ac:dyDescent="0.35">
      <c r="A125" s="1"/>
      <c r="B125" s="4"/>
      <c r="C125" s="4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</row>
    <row r="126" spans="1:96" s="217" customFormat="1" x14ac:dyDescent="0.3">
      <c r="A126" s="28" t="s">
        <v>29</v>
      </c>
      <c r="B126" s="86"/>
      <c r="C126" s="215"/>
      <c r="D126" s="216">
        <f t="shared" ref="D126:P126" si="513">D54/D$66</f>
        <v>-0.11248957628199087</v>
      </c>
      <c r="E126" s="216">
        <f t="shared" si="513"/>
        <v>-8.2301549265753338E-2</v>
      </c>
      <c r="F126" s="216">
        <f t="shared" si="513"/>
        <v>-4.3808178789868667E-2</v>
      </c>
      <c r="G126" s="216">
        <f t="shared" si="513"/>
        <v>-4.4679714738457291E-2</v>
      </c>
      <c r="H126" s="216">
        <f t="shared" si="513"/>
        <v>-2.9935852805920791E-2</v>
      </c>
      <c r="I126" s="216">
        <f t="shared" si="513"/>
        <v>-1.8141059564189814E-2</v>
      </c>
      <c r="J126" s="216">
        <f t="shared" si="513"/>
        <v>-1.0700176675065971E-2</v>
      </c>
      <c r="K126" s="216">
        <f t="shared" si="513"/>
        <v>-6.1118290377604658E-3</v>
      </c>
      <c r="L126" s="216">
        <f t="shared" si="513"/>
        <v>2.2076246162252186E-4</v>
      </c>
      <c r="M126" s="216">
        <f t="shared" si="513"/>
        <v>7.5645815196204603E-3</v>
      </c>
      <c r="N126" s="216">
        <f t="shared" si="513"/>
        <v>2.2893998186222043E-2</v>
      </c>
      <c r="O126" s="216">
        <f t="shared" si="513"/>
        <v>3.5035486434072151E-2</v>
      </c>
      <c r="P126" s="216">
        <f t="shared" si="513"/>
        <v>1.3496785126605723E-2</v>
      </c>
      <c r="Q126" s="216">
        <f t="shared" si="78"/>
        <v>1.876613383896928E-2</v>
      </c>
      <c r="R126" s="216">
        <f t="shared" si="477"/>
        <v>4.6968261193720932E-3</v>
      </c>
      <c r="S126" s="216">
        <f t="shared" si="477"/>
        <v>5.6607835979488449E-3</v>
      </c>
      <c r="T126" s="216">
        <f t="shared" si="477"/>
        <v>-8.4741901467957339E-4</v>
      </c>
      <c r="U126" s="216">
        <f t="shared" si="477"/>
        <v>5.5444640537585009E-5</v>
      </c>
      <c r="V126" s="216">
        <f t="shared" si="477"/>
        <v>-9.7374857963982824E-5</v>
      </c>
      <c r="W126" s="216">
        <f t="shared" si="477"/>
        <v>-3.8228352605477247E-4</v>
      </c>
      <c r="X126" s="216">
        <f t="shared" si="477"/>
        <v>-5.1645868121678309E-4</v>
      </c>
      <c r="Y126" s="216">
        <f t="shared" si="477"/>
        <v>-1.190600937838526E-3</v>
      </c>
      <c r="Z126" s="216">
        <f t="shared" si="477"/>
        <v>-1.4844646522408326E-4</v>
      </c>
      <c r="AA126" s="216">
        <f t="shared" si="477"/>
        <v>2.3010555465434812E-3</v>
      </c>
      <c r="AB126" s="216">
        <f t="shared" si="477"/>
        <v>5.95107737576781E-3</v>
      </c>
      <c r="AC126" s="216">
        <f t="shared" si="477"/>
        <v>2.0956150962449533E-2</v>
      </c>
      <c r="AD126" s="216">
        <f t="shared" si="477"/>
        <v>1.5956596216917807E-3</v>
      </c>
      <c r="AE126" s="216">
        <f t="shared" si="477"/>
        <v>-6.8313195730038525E-3</v>
      </c>
      <c r="AF126" s="216">
        <f t="shared" si="477"/>
        <v>-2.7019887611462803E-2</v>
      </c>
      <c r="AG126" s="216">
        <f t="shared" si="477"/>
        <v>-1.4061353083516154E-2</v>
      </c>
      <c r="AH126" s="216">
        <f t="shared" si="477"/>
        <v>-6.1453944010708879E-4</v>
      </c>
      <c r="AI126" s="216">
        <f t="shared" si="477"/>
        <v>-3.858581441945425E-3</v>
      </c>
      <c r="AJ126" s="216">
        <f t="shared" si="477"/>
        <v>3.5330806387438942E-3</v>
      </c>
      <c r="AK126" s="216">
        <f t="shared" si="477"/>
        <v>0</v>
      </c>
      <c r="AL126" s="216">
        <f t="shared" si="477"/>
        <v>-2.955319538681798E-3</v>
      </c>
      <c r="AM126" s="216">
        <f t="shared" si="477"/>
        <v>7.0730492218347993E-3</v>
      </c>
      <c r="AN126" s="216">
        <f t="shared" si="477"/>
        <v>9.8257948595898321E-3</v>
      </c>
      <c r="AO126" s="216">
        <f t="shared" si="477"/>
        <v>7.648237256191852E-3</v>
      </c>
      <c r="AP126" s="216">
        <f t="shared" si="477"/>
        <v>1.0081251156503407E-2</v>
      </c>
      <c r="AQ126" s="216">
        <f t="shared" si="477"/>
        <v>2.2707218653345803E-3</v>
      </c>
      <c r="AR126" s="216">
        <f t="shared" si="477"/>
        <v>9.3304899316361007E-4</v>
      </c>
      <c r="AS126" s="216">
        <f t="shared" si="477"/>
        <v>7.2231484571689186E-3</v>
      </c>
      <c r="AT126" s="216">
        <f t="shared" si="477"/>
        <v>3.2776961942087364E-3</v>
      </c>
      <c r="AU126" s="216">
        <f t="shared" si="477"/>
        <v>1.0935011467192042E-2</v>
      </c>
      <c r="AV126" s="216">
        <f t="shared" si="477"/>
        <v>9.596751814009449E-3</v>
      </c>
      <c r="AW126" s="216">
        <f t="shared" si="477"/>
        <v>1.0991247652447298E-2</v>
      </c>
      <c r="AX126" s="216">
        <f t="shared" si="477"/>
        <v>4.1762456705076584E-3</v>
      </c>
      <c r="AY126" s="216">
        <f t="shared" si="477"/>
        <v>4.4512413852606349E-3</v>
      </c>
      <c r="AZ126" s="216">
        <f t="shared" si="477"/>
        <v>4.938565202499219E-4</v>
      </c>
      <c r="BA126" s="216">
        <f t="shared" si="477"/>
        <v>-4.8193267177607853E-3</v>
      </c>
      <c r="BB126" s="216">
        <f t="shared" si="477"/>
        <v>-4.8204581958594898E-3</v>
      </c>
      <c r="BC126" s="216">
        <f t="shared" si="477"/>
        <v>-1.4318547932697802E-2</v>
      </c>
      <c r="BD126" s="216">
        <f t="shared" ref="BD126:BE126" si="514">BD54/BD$66</f>
        <v>-1.443265534201933E-2</v>
      </c>
      <c r="BE126" s="216">
        <f t="shared" si="514"/>
        <v>-1.6829645407251521E-2</v>
      </c>
      <c r="BF126" s="216">
        <f t="shared" ref="BF126:BG126" si="515">BF54/BF$66</f>
        <v>-1.7872323556166924E-2</v>
      </c>
      <c r="BG126" s="216">
        <f t="shared" si="515"/>
        <v>-2.8580500511027292E-2</v>
      </c>
      <c r="BH126" s="216">
        <f t="shared" ref="BH126:BI126" si="516">BH54/BH$66</f>
        <v>-2.779972332347207E-2</v>
      </c>
      <c r="BI126" s="216">
        <f t="shared" si="516"/>
        <v>-2.0436342324763726E-2</v>
      </c>
      <c r="BJ126" s="216">
        <f t="shared" ref="BJ126:BK126" si="517">BJ54/BJ$66</f>
        <v>-2.1310446198828489E-2</v>
      </c>
      <c r="BK126" s="216">
        <f t="shared" si="517"/>
        <v>-2.0387777102129398E-2</v>
      </c>
      <c r="BL126" s="216">
        <f t="shared" ref="BL126:BM126" si="518">BL54/BL$66</f>
        <v>-1.938937427168743E-2</v>
      </c>
      <c r="BM126" s="216">
        <f t="shared" si="518"/>
        <v>7.3110544630047195E-2</v>
      </c>
      <c r="BN126" s="216">
        <f t="shared" ref="BN126:BO126" si="519">BN54/BN$66</f>
        <v>-1.8923688493169603E-2</v>
      </c>
      <c r="BO126" s="216">
        <f t="shared" si="519"/>
        <v>-1.4889989898409473E-2</v>
      </c>
      <c r="BP126" s="216">
        <f t="shared" ref="BP126:BQ126" si="520">BP54/BP$66</f>
        <v>-1.1257259957008723E-2</v>
      </c>
      <c r="BQ126" s="216">
        <f t="shared" si="520"/>
        <v>-9.0457917429405104E-3</v>
      </c>
      <c r="BR126" s="216">
        <f t="shared" ref="BR126:BS126" si="521">BR54/BR$66</f>
        <v>-1.2625648079210218E-2</v>
      </c>
      <c r="BS126" s="216">
        <f t="shared" si="521"/>
        <v>-1.3712756773439822E-2</v>
      </c>
      <c r="BT126" s="216">
        <f t="shared" ref="BT126:BU126" si="522">BT54/BT$66</f>
        <v>-1.777719088362922E-2</v>
      </c>
      <c r="BU126" s="216">
        <f t="shared" si="522"/>
        <v>-1.7008719181306399E-2</v>
      </c>
      <c r="BV126" s="216">
        <f t="shared" ref="BV126:BX126" si="523">BV54/BV$66</f>
        <v>-1.6417651111708013E-2</v>
      </c>
      <c r="BW126" s="216">
        <f t="shared" si="523"/>
        <v>-1.9681513729706376E-2</v>
      </c>
      <c r="BX126" s="216">
        <f t="shared" si="523"/>
        <v>-1.8451170795743627E-2</v>
      </c>
      <c r="BY126" s="216">
        <f t="shared" ref="BY126:BZ126" si="524">BY54/BY$66</f>
        <v>-3.1645079610548077E-2</v>
      </c>
      <c r="BZ126" s="216">
        <f t="shared" si="524"/>
        <v>-2.5763562547858679E-2</v>
      </c>
      <c r="CA126" s="216">
        <f t="shared" ref="CA126:CB126" si="525">CA54/CA$66</f>
        <v>-1.6139017239061148E-2</v>
      </c>
      <c r="CB126" s="216">
        <f t="shared" si="525"/>
        <v>-7.1294880848564272E-3</v>
      </c>
      <c r="CC126" s="216">
        <f t="shared" ref="CC126:CD126" si="526">CC54/CC$66</f>
        <v>-4.4556198343069292E-3</v>
      </c>
      <c r="CD126" s="216">
        <f t="shared" si="526"/>
        <v>2.0601268105956234E-3</v>
      </c>
      <c r="CE126" s="216">
        <f t="shared" ref="CE126:CF126" si="527">CE54/CE$66</f>
        <v>1.4856169535042903E-2</v>
      </c>
      <c r="CF126" s="216">
        <f t="shared" si="527"/>
        <v>2.0397931326769786E-2</v>
      </c>
      <c r="CG126" s="216">
        <f t="shared" ref="CG126:CH126" si="528">CG54/CG$66</f>
        <v>1.6291714955407051E-2</v>
      </c>
      <c r="CH126" s="216">
        <f t="shared" si="528"/>
        <v>1.695456662305924E-2</v>
      </c>
      <c r="CI126" s="216">
        <f t="shared" ref="CI126:CK126" si="529">CI54/CI$66</f>
        <v>2.397496573888178E-2</v>
      </c>
      <c r="CJ126" s="216">
        <f t="shared" si="529"/>
        <v>1.7006346895877582E-2</v>
      </c>
      <c r="CK126" s="216">
        <f t="shared" si="529"/>
        <v>1.5787836534969735E-2</v>
      </c>
      <c r="CL126" s="216">
        <f t="shared" ref="CL126:CO126" si="530">CL54/CL$66</f>
        <v>1.5904263309945411E-2</v>
      </c>
      <c r="CM126" s="216">
        <f t="shared" si="530"/>
        <v>2.704611465018086E-2</v>
      </c>
      <c r="CN126" s="216">
        <f t="shared" si="530"/>
        <v>2.5218651196990488E-2</v>
      </c>
      <c r="CO126" s="216">
        <f t="shared" si="530"/>
        <v>1.4835859576125246E-2</v>
      </c>
      <c r="CP126" s="216">
        <f t="shared" ref="CP126:CR126" si="531">CP54/CP$66</f>
        <v>3.1894608555151048E-2</v>
      </c>
      <c r="CQ126" s="216">
        <f t="shared" si="531"/>
        <v>2.9035679559453128E-2</v>
      </c>
      <c r="CR126" s="216">
        <f t="shared" si="531"/>
        <v>3.651929084649979E-2</v>
      </c>
    </row>
    <row r="127" spans="1:96" s="11" customFormat="1" x14ac:dyDescent="0.35">
      <c r="A127" s="58"/>
      <c r="B127" s="8"/>
      <c r="C127" s="5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P127" s="8"/>
      <c r="Q127" s="8"/>
      <c r="R127" s="8"/>
      <c r="S127" s="8"/>
      <c r="T127" s="8"/>
      <c r="U127" s="8"/>
      <c r="V127" s="8"/>
      <c r="W127" s="8"/>
      <c r="X127" s="9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</row>
    <row r="128" spans="1:96" s="11" customFormat="1" x14ac:dyDescent="0.35">
      <c r="A128" s="1"/>
      <c r="B128" s="4"/>
      <c r="C128" s="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4"/>
      <c r="P128" s="4"/>
      <c r="Q128" s="4"/>
      <c r="R128" s="4"/>
      <c r="S128" s="4"/>
      <c r="T128" s="4"/>
      <c r="U128" s="4"/>
      <c r="V128" s="4"/>
      <c r="W128" s="4"/>
      <c r="X128" s="12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W128" s="4"/>
      <c r="BX128" s="4"/>
      <c r="BY128" s="4"/>
    </row>
    <row r="129" spans="1:71" s="62" customFormat="1" ht="18.75" customHeight="1" x14ac:dyDescent="0.3">
      <c r="A129" s="64"/>
      <c r="C129" s="61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46"/>
      <c r="AZ129" s="147"/>
      <c r="BA129" s="147"/>
      <c r="BB129" s="46"/>
      <c r="BC129" s="46"/>
      <c r="BD129" s="46"/>
    </row>
    <row r="130" spans="1:71" s="62" customFormat="1" ht="21" customHeight="1" x14ac:dyDescent="0.3">
      <c r="A130" s="64"/>
      <c r="C130" s="61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46"/>
      <c r="AZ130" s="148"/>
      <c r="BA130" s="148"/>
      <c r="BB130" s="31"/>
      <c r="BC130" s="31"/>
      <c r="BD130" s="31"/>
      <c r="BE130" s="65"/>
      <c r="BF130" s="65"/>
      <c r="BG130" s="65"/>
      <c r="BH130" s="65"/>
      <c r="BI130" s="65"/>
      <c r="BJ130" s="65"/>
      <c r="BK130" s="65"/>
      <c r="BL130" s="65"/>
      <c r="BM130" s="65"/>
      <c r="BP130" s="65"/>
      <c r="BQ130" s="65"/>
      <c r="BR130" s="65"/>
      <c r="BS130" s="65"/>
    </row>
    <row r="131" spans="1:71" s="62" customFormat="1" ht="21" x14ac:dyDescent="0.3">
      <c r="A131" s="64"/>
      <c r="C131" s="61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Y131" s="46"/>
      <c r="AZ131" s="149"/>
      <c r="BA131" s="31"/>
      <c r="BB131" s="31"/>
      <c r="BC131" s="31"/>
      <c r="BD131" s="31"/>
      <c r="BE131" s="63"/>
      <c r="BF131" s="63"/>
      <c r="BG131" s="63"/>
      <c r="BH131" s="63"/>
      <c r="BI131" s="63"/>
      <c r="BJ131" s="63"/>
      <c r="BK131" s="63"/>
      <c r="BL131" s="63"/>
      <c r="BM131" s="63"/>
      <c r="BP131" s="63"/>
      <c r="BQ131" s="63"/>
      <c r="BR131" s="63"/>
      <c r="BS131" s="63"/>
    </row>
    <row r="132" spans="1:71" s="62" customFormat="1" x14ac:dyDescent="0.3">
      <c r="A132" s="64"/>
      <c r="C132" s="61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</row>
    <row r="133" spans="1:71" s="11" customFormat="1" x14ac:dyDescent="0.35">
      <c r="A133" s="39"/>
      <c r="C133" s="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4"/>
      <c r="P133" s="4"/>
      <c r="Q133" s="4"/>
      <c r="R133" s="4"/>
      <c r="S133" s="4"/>
      <c r="T133" s="4"/>
      <c r="U133" s="4"/>
      <c r="V133" s="4"/>
      <c r="W133" s="4"/>
      <c r="X133" s="12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</row>
    <row r="134" spans="1:71" s="11" customFormat="1" x14ac:dyDescent="0.35">
      <c r="A134" s="39"/>
      <c r="C134" s="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4"/>
      <c r="P134" s="4"/>
      <c r="Q134" s="4"/>
      <c r="R134" s="4"/>
      <c r="S134" s="4"/>
      <c r="T134" s="4"/>
      <c r="U134" s="4"/>
      <c r="V134" s="4"/>
      <c r="W134" s="4"/>
      <c r="X134" s="12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</row>
    <row r="135" spans="1:71" s="11" customFormat="1" x14ac:dyDescent="0.35">
      <c r="A135" s="39"/>
      <c r="C135" s="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4"/>
      <c r="P135" s="4"/>
      <c r="Q135" s="4"/>
      <c r="R135" s="4"/>
      <c r="S135" s="4"/>
      <c r="T135" s="4"/>
      <c r="U135" s="4"/>
      <c r="V135" s="4"/>
      <c r="W135" s="4"/>
      <c r="X135" s="12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</row>
    <row r="136" spans="1:71" s="11" customFormat="1" x14ac:dyDescent="0.35">
      <c r="A136" s="39"/>
      <c r="C136" s="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4"/>
      <c r="P136" s="4"/>
      <c r="Q136" s="4"/>
      <c r="R136" s="4"/>
      <c r="S136" s="4"/>
      <c r="T136" s="4"/>
      <c r="U136" s="4"/>
      <c r="V136" s="4"/>
      <c r="W136" s="4"/>
      <c r="X136" s="12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</row>
    <row r="137" spans="1:71" s="11" customFormat="1" x14ac:dyDescent="0.35">
      <c r="A137" s="39"/>
      <c r="C137" s="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4"/>
      <c r="P137" s="4"/>
      <c r="Q137" s="4"/>
      <c r="R137" s="4"/>
      <c r="S137" s="4"/>
      <c r="T137" s="4"/>
      <c r="U137" s="4"/>
      <c r="V137" s="4"/>
      <c r="W137" s="4"/>
      <c r="X137" s="12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</row>
    <row r="138" spans="1:71" x14ac:dyDescent="0.35">
      <c r="A138" s="77"/>
      <c r="B138" s="77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P138" s="66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6"/>
    </row>
    <row r="139" spans="1:71" x14ac:dyDescent="0.35">
      <c r="A139" s="77"/>
      <c r="B139" s="77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</row>
    <row r="140" spans="1:71" x14ac:dyDescent="0.35">
      <c r="A140" s="77"/>
      <c r="B140" s="77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P140" s="66"/>
      <c r="Q140" s="66"/>
      <c r="R140" s="66"/>
      <c r="S140" s="66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6"/>
    </row>
    <row r="141" spans="1:71" x14ac:dyDescent="0.35">
      <c r="A141" s="77"/>
      <c r="B141" s="77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P141" s="66"/>
      <c r="Q141" s="66"/>
      <c r="R141" s="66"/>
      <c r="S141" s="66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6"/>
    </row>
    <row r="142" spans="1:71" x14ac:dyDescent="0.35">
      <c r="A142" s="77"/>
      <c r="B142" s="77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</row>
    <row r="143" spans="1:71" x14ac:dyDescent="0.35">
      <c r="A143" s="77"/>
      <c r="B143" s="77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P143" s="66"/>
      <c r="Q143" s="66"/>
      <c r="R143" s="66"/>
      <c r="S143" s="66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6"/>
    </row>
    <row r="144" spans="1:71" x14ac:dyDescent="0.35">
      <c r="A144" s="77"/>
      <c r="B144" s="77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</row>
    <row r="145" spans="1:51" x14ac:dyDescent="0.35">
      <c r="A145" s="77"/>
      <c r="B145" s="77"/>
      <c r="C145" s="70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</row>
    <row r="146" spans="1:51" x14ac:dyDescent="0.35">
      <c r="A146" s="77"/>
      <c r="B146" s="77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P146" s="66"/>
      <c r="Q146" s="66"/>
      <c r="R146" s="66"/>
      <c r="S146" s="66"/>
      <c r="T146" s="66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66"/>
    </row>
    <row r="147" spans="1:51" x14ac:dyDescent="0.35">
      <c r="A147" s="77"/>
      <c r="B147" s="77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</row>
    <row r="148" spans="1:51" x14ac:dyDescent="0.35">
      <c r="A148" s="77"/>
      <c r="B148" s="77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</row>
    <row r="149" spans="1:51" x14ac:dyDescent="0.35">
      <c r="A149" s="77"/>
      <c r="B149" s="77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</row>
    <row r="150" spans="1:51" x14ac:dyDescent="0.35">
      <c r="A150" s="77"/>
      <c r="B150" s="77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</row>
    <row r="151" spans="1:51" x14ac:dyDescent="0.35">
      <c r="A151" s="77"/>
      <c r="B151" s="77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</row>
    <row r="152" spans="1:51" x14ac:dyDescent="0.35">
      <c r="A152" s="77"/>
      <c r="B152" s="77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</row>
    <row r="153" spans="1:51" x14ac:dyDescent="0.35">
      <c r="A153" s="77"/>
      <c r="B153" s="77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</row>
    <row r="154" spans="1:51" x14ac:dyDescent="0.35">
      <c r="A154" s="77"/>
      <c r="B154" s="77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</row>
    <row r="155" spans="1:51" x14ac:dyDescent="0.35">
      <c r="A155" s="77"/>
      <c r="B155" s="77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</row>
    <row r="156" spans="1:51" x14ac:dyDescent="0.35">
      <c r="A156" s="77"/>
      <c r="B156" s="77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</row>
    <row r="157" spans="1:51" x14ac:dyDescent="0.35">
      <c r="A157" s="77"/>
      <c r="B157" s="77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</row>
    <row r="158" spans="1:51" x14ac:dyDescent="0.35">
      <c r="A158" s="77"/>
      <c r="B158" s="77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</row>
    <row r="159" spans="1:51" x14ac:dyDescent="0.35">
      <c r="A159" s="77"/>
      <c r="B159" s="77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</row>
    <row r="160" spans="1:51" x14ac:dyDescent="0.35">
      <c r="A160" s="77"/>
      <c r="B160" s="77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</row>
    <row r="161" spans="1:51" x14ac:dyDescent="0.35">
      <c r="A161" s="77"/>
      <c r="B161" s="77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</row>
    <row r="162" spans="1:51" x14ac:dyDescent="0.35">
      <c r="A162" s="77"/>
      <c r="B162" s="77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</row>
    <row r="163" spans="1:51" x14ac:dyDescent="0.35">
      <c r="A163" s="77"/>
      <c r="B163" s="77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</row>
    <row r="164" spans="1:51" x14ac:dyDescent="0.35">
      <c r="A164" s="77"/>
      <c r="B164" s="77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</row>
    <row r="165" spans="1:51" x14ac:dyDescent="0.35">
      <c r="A165" s="77"/>
      <c r="B165" s="77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</row>
    <row r="166" spans="1:51" x14ac:dyDescent="0.35">
      <c r="A166" s="77"/>
      <c r="B166" s="77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</row>
    <row r="167" spans="1:51" x14ac:dyDescent="0.35">
      <c r="A167" s="77"/>
      <c r="B167" s="77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</row>
    <row r="168" spans="1:51" x14ac:dyDescent="0.35">
      <c r="A168" s="77"/>
      <c r="B168" s="77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</row>
    <row r="169" spans="1:51" x14ac:dyDescent="0.35">
      <c r="A169" s="77"/>
      <c r="B169" s="77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</row>
    <row r="170" spans="1:51" x14ac:dyDescent="0.35">
      <c r="A170" s="77"/>
      <c r="B170" s="77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</row>
    <row r="171" spans="1:51" x14ac:dyDescent="0.35">
      <c r="A171" s="77"/>
      <c r="B171" s="77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</row>
    <row r="172" spans="1:51" x14ac:dyDescent="0.35">
      <c r="A172" s="77"/>
      <c r="B172" s="77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</row>
    <row r="173" spans="1:51" x14ac:dyDescent="0.35">
      <c r="A173" s="77"/>
      <c r="B173" s="77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</row>
    <row r="174" spans="1:51" x14ac:dyDescent="0.35">
      <c r="A174" s="77"/>
      <c r="B174" s="77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</row>
    <row r="175" spans="1:51" x14ac:dyDescent="0.35">
      <c r="A175" s="77"/>
      <c r="B175" s="77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</row>
    <row r="176" spans="1:51" x14ac:dyDescent="0.35">
      <c r="A176" s="77"/>
      <c r="B176" s="77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</row>
    <row r="177" spans="1:51" x14ac:dyDescent="0.35">
      <c r="A177" s="77"/>
      <c r="B177" s="77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</row>
    <row r="178" spans="1:51" x14ac:dyDescent="0.35">
      <c r="A178" s="77"/>
      <c r="B178" s="77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</row>
    <row r="179" spans="1:51" x14ac:dyDescent="0.35">
      <c r="A179" s="77"/>
      <c r="B179" s="77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</row>
    <row r="180" spans="1:51" x14ac:dyDescent="0.35">
      <c r="A180" s="77"/>
      <c r="B180" s="77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</row>
    <row r="181" spans="1:51" x14ac:dyDescent="0.35">
      <c r="A181" s="77"/>
      <c r="B181" s="77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</row>
    <row r="182" spans="1:51" x14ac:dyDescent="0.35">
      <c r="A182" s="77"/>
      <c r="B182" s="77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</row>
    <row r="183" spans="1:51" x14ac:dyDescent="0.35">
      <c r="A183" s="77"/>
      <c r="B183" s="77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</row>
    <row r="184" spans="1:51" x14ac:dyDescent="0.35">
      <c r="A184" s="77"/>
      <c r="B184" s="77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</row>
    <row r="185" spans="1:51" x14ac:dyDescent="0.35">
      <c r="A185" s="77"/>
      <c r="B185" s="77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</row>
    <row r="186" spans="1:51" x14ac:dyDescent="0.35">
      <c r="A186" s="77"/>
      <c r="B186" s="77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</row>
    <row r="187" spans="1:51" x14ac:dyDescent="0.35">
      <c r="A187" s="77"/>
      <c r="B187" s="77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</row>
    <row r="188" spans="1:51" x14ac:dyDescent="0.35">
      <c r="A188" s="77"/>
      <c r="B188" s="77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</row>
    <row r="189" spans="1:51" x14ac:dyDescent="0.35">
      <c r="A189" s="77"/>
      <c r="B189" s="77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</row>
    <row r="190" spans="1:51" x14ac:dyDescent="0.35">
      <c r="A190" s="77"/>
      <c r="B190" s="77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</row>
    <row r="191" spans="1:51" x14ac:dyDescent="0.35">
      <c r="A191" s="77"/>
      <c r="B191" s="77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</row>
    <row r="192" spans="1:51" x14ac:dyDescent="0.35">
      <c r="A192" s="77"/>
      <c r="B192" s="77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</row>
    <row r="193" spans="1:51" x14ac:dyDescent="0.35">
      <c r="A193" s="77"/>
      <c r="B193" s="77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</row>
    <row r="194" spans="1:51" x14ac:dyDescent="0.35">
      <c r="A194" s="77"/>
      <c r="B194" s="77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</row>
    <row r="195" spans="1:51" x14ac:dyDescent="0.35">
      <c r="A195" s="77"/>
      <c r="B195" s="77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</row>
    <row r="196" spans="1:51" x14ac:dyDescent="0.35">
      <c r="A196" s="77"/>
      <c r="B196" s="77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</row>
    <row r="197" spans="1:51" x14ac:dyDescent="0.35">
      <c r="A197" s="77"/>
      <c r="B197" s="77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</row>
    <row r="198" spans="1:51" x14ac:dyDescent="0.35">
      <c r="A198" s="77"/>
      <c r="B198" s="77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</row>
    <row r="199" spans="1:51" x14ac:dyDescent="0.35">
      <c r="A199" s="77"/>
      <c r="B199" s="77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</row>
    <row r="200" spans="1:51" x14ac:dyDescent="0.35">
      <c r="A200" s="77"/>
      <c r="B200" s="77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</row>
    <row r="201" spans="1:51" x14ac:dyDescent="0.35">
      <c r="A201" s="77"/>
      <c r="B201" s="77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</row>
    <row r="202" spans="1:51" x14ac:dyDescent="0.35">
      <c r="A202" s="77"/>
      <c r="B202" s="77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</row>
    <row r="203" spans="1:51" x14ac:dyDescent="0.35">
      <c r="A203" s="77"/>
      <c r="B203" s="77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</row>
    <row r="204" spans="1:51" x14ac:dyDescent="0.35">
      <c r="A204" s="77"/>
      <c r="B204" s="77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</row>
    <row r="205" spans="1:51" x14ac:dyDescent="0.35">
      <c r="A205" s="77"/>
      <c r="B205" s="77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</row>
    <row r="206" spans="1:51" x14ac:dyDescent="0.35">
      <c r="A206" s="77"/>
      <c r="B206" s="77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</row>
    <row r="207" spans="1:51" x14ac:dyDescent="0.35">
      <c r="A207" s="77"/>
      <c r="B207" s="77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</row>
    <row r="208" spans="1:51" x14ac:dyDescent="0.35">
      <c r="A208" s="77"/>
      <c r="B208" s="77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</row>
    <row r="209" spans="1:51" x14ac:dyDescent="0.35">
      <c r="A209" s="77"/>
      <c r="B209" s="77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</row>
    <row r="210" spans="1:51" x14ac:dyDescent="0.35">
      <c r="A210" s="77"/>
      <c r="B210" s="77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</row>
    <row r="211" spans="1:51" x14ac:dyDescent="0.35">
      <c r="A211" s="77"/>
      <c r="B211" s="77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</row>
    <row r="212" spans="1:51" x14ac:dyDescent="0.35">
      <c r="A212" s="77"/>
      <c r="B212" s="77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</row>
    <row r="213" spans="1:51" x14ac:dyDescent="0.35">
      <c r="A213" s="77"/>
      <c r="B213" s="77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</row>
    <row r="214" spans="1:51" x14ac:dyDescent="0.35">
      <c r="A214" s="77"/>
      <c r="B214" s="77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</row>
    <row r="215" spans="1:51" x14ac:dyDescent="0.35">
      <c r="A215" s="77"/>
      <c r="B215" s="77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</row>
    <row r="216" spans="1:51" x14ac:dyDescent="0.35">
      <c r="A216" s="77"/>
      <c r="B216" s="77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</row>
    <row r="217" spans="1:51" x14ac:dyDescent="0.35">
      <c r="A217" s="77"/>
      <c r="B217" s="77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</row>
    <row r="218" spans="1:51" x14ac:dyDescent="0.35">
      <c r="A218" s="77"/>
      <c r="B218" s="77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</row>
    <row r="219" spans="1:51" x14ac:dyDescent="0.35">
      <c r="A219" s="77"/>
      <c r="B219" s="77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</row>
    <row r="220" spans="1:51" x14ac:dyDescent="0.35">
      <c r="A220" s="77"/>
      <c r="B220" s="77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</row>
    <row r="221" spans="1:51" x14ac:dyDescent="0.35">
      <c r="A221" s="77"/>
      <c r="B221" s="77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</row>
    <row r="222" spans="1:51" x14ac:dyDescent="0.35">
      <c r="A222" s="77"/>
      <c r="B222" s="77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</row>
    <row r="223" spans="1:51" x14ac:dyDescent="0.35">
      <c r="A223" s="77"/>
      <c r="B223" s="77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</row>
    <row r="224" spans="1:51" x14ac:dyDescent="0.35">
      <c r="A224" s="77"/>
      <c r="B224" s="77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</row>
    <row r="225" spans="1:51" x14ac:dyDescent="0.35">
      <c r="A225" s="77"/>
      <c r="B225" s="77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</row>
    <row r="226" spans="1:51" x14ac:dyDescent="0.35">
      <c r="A226" s="77"/>
      <c r="B226" s="77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</row>
    <row r="227" spans="1:51" x14ac:dyDescent="0.35">
      <c r="A227" s="77"/>
      <c r="B227" s="77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</row>
    <row r="228" spans="1:51" x14ac:dyDescent="0.35">
      <c r="A228" s="77"/>
      <c r="B228" s="77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</row>
    <row r="229" spans="1:51" x14ac:dyDescent="0.35">
      <c r="A229" s="77"/>
      <c r="B229" s="77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</row>
    <row r="230" spans="1:51" x14ac:dyDescent="0.35">
      <c r="A230" s="77"/>
      <c r="B230" s="77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</row>
    <row r="231" spans="1:51" x14ac:dyDescent="0.35">
      <c r="A231" s="77"/>
      <c r="B231" s="77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</row>
    <row r="232" spans="1:51" x14ac:dyDescent="0.35">
      <c r="A232" s="77"/>
      <c r="B232" s="77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</row>
    <row r="233" spans="1:51" x14ac:dyDescent="0.35">
      <c r="A233" s="77"/>
      <c r="B233" s="77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</row>
    <row r="234" spans="1:51" x14ac:dyDescent="0.35">
      <c r="A234" s="77"/>
      <c r="B234" s="77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</row>
    <row r="235" spans="1:51" x14ac:dyDescent="0.35">
      <c r="A235" s="77"/>
      <c r="B235" s="77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</row>
    <row r="236" spans="1:51" x14ac:dyDescent="0.35">
      <c r="A236" s="77"/>
      <c r="B236" s="77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</row>
    <row r="237" spans="1:51" x14ac:dyDescent="0.35">
      <c r="A237" s="77"/>
      <c r="B237" s="77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</row>
    <row r="238" spans="1:51" x14ac:dyDescent="0.35">
      <c r="A238" s="77"/>
      <c r="B238" s="77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</row>
    <row r="239" spans="1:51" x14ac:dyDescent="0.35">
      <c r="A239" s="77"/>
      <c r="B239" s="77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</row>
    <row r="240" spans="1:51" x14ac:dyDescent="0.35">
      <c r="A240" s="77"/>
      <c r="B240" s="77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</row>
    <row r="241" spans="1:51" x14ac:dyDescent="0.35">
      <c r="A241" s="77"/>
      <c r="B241" s="77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</row>
    <row r="242" spans="1:51" x14ac:dyDescent="0.35">
      <c r="A242" s="77"/>
      <c r="B242" s="77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</row>
    <row r="243" spans="1:51" x14ac:dyDescent="0.35">
      <c r="A243" s="77"/>
      <c r="B243" s="77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</row>
    <row r="244" spans="1:51" x14ac:dyDescent="0.35">
      <c r="A244" s="77"/>
      <c r="B244" s="77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</row>
    <row r="245" spans="1:51" x14ac:dyDescent="0.35">
      <c r="A245" s="77"/>
      <c r="B245" s="77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</row>
    <row r="246" spans="1:51" x14ac:dyDescent="0.35">
      <c r="A246" s="77"/>
      <c r="B246" s="77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</row>
    <row r="247" spans="1:51" x14ac:dyDescent="0.35">
      <c r="A247" s="77"/>
      <c r="B247" s="77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</row>
    <row r="248" spans="1:51" x14ac:dyDescent="0.35">
      <c r="A248" s="77"/>
      <c r="B248" s="77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</row>
    <row r="249" spans="1:51" x14ac:dyDescent="0.35">
      <c r="A249" s="77"/>
      <c r="B249" s="77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</row>
    <row r="250" spans="1:51" x14ac:dyDescent="0.35">
      <c r="A250" s="77"/>
      <c r="B250" s="77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</row>
    <row r="251" spans="1:51" x14ac:dyDescent="0.35">
      <c r="A251" s="77"/>
      <c r="B251" s="77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</row>
    <row r="252" spans="1:51" x14ac:dyDescent="0.35">
      <c r="A252" s="77"/>
      <c r="B252" s="77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</row>
    <row r="253" spans="1:51" x14ac:dyDescent="0.35">
      <c r="A253" s="77"/>
      <c r="B253" s="77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</row>
    <row r="254" spans="1:51" x14ac:dyDescent="0.35">
      <c r="A254" s="77"/>
      <c r="B254" s="77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</row>
    <row r="255" spans="1:51" x14ac:dyDescent="0.35">
      <c r="A255" s="77"/>
      <c r="B255" s="77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</row>
    <row r="256" spans="1:51" x14ac:dyDescent="0.35">
      <c r="A256" s="77"/>
      <c r="B256" s="77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</row>
    <row r="257" spans="1:51" x14ac:dyDescent="0.35">
      <c r="A257" s="77"/>
      <c r="B257" s="77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</row>
    <row r="258" spans="1:51" x14ac:dyDescent="0.35">
      <c r="A258" s="77"/>
      <c r="B258" s="77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</row>
    <row r="259" spans="1:51" x14ac:dyDescent="0.35">
      <c r="A259" s="77"/>
      <c r="B259" s="77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</row>
    <row r="260" spans="1:51" x14ac:dyDescent="0.35">
      <c r="A260" s="77"/>
      <c r="B260" s="77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</row>
    <row r="261" spans="1:51" x14ac:dyDescent="0.35">
      <c r="A261" s="77"/>
      <c r="B261" s="77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</row>
    <row r="262" spans="1:51" x14ac:dyDescent="0.35">
      <c r="A262" s="77"/>
      <c r="B262" s="77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</row>
    <row r="263" spans="1:51" x14ac:dyDescent="0.35">
      <c r="A263" s="77"/>
      <c r="B263" s="77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</row>
    <row r="264" spans="1:51" x14ac:dyDescent="0.35">
      <c r="A264" s="77"/>
      <c r="B264" s="77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</row>
    <row r="265" spans="1:51" x14ac:dyDescent="0.35">
      <c r="A265" s="77"/>
      <c r="B265" s="77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</row>
    <row r="266" spans="1:51" x14ac:dyDescent="0.35">
      <c r="A266" s="77"/>
      <c r="B266" s="77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</row>
    <row r="267" spans="1:51" x14ac:dyDescent="0.35">
      <c r="A267" s="77"/>
      <c r="B267" s="77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</row>
    <row r="268" spans="1:51" x14ac:dyDescent="0.35">
      <c r="A268" s="77"/>
      <c r="B268" s="77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</row>
    <row r="269" spans="1:51" x14ac:dyDescent="0.35">
      <c r="A269" s="77"/>
      <c r="B269" s="77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</row>
    <row r="270" spans="1:51" x14ac:dyDescent="0.35">
      <c r="A270" s="77"/>
      <c r="B270" s="77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</row>
    <row r="271" spans="1:51" x14ac:dyDescent="0.35">
      <c r="A271" s="77"/>
      <c r="B271" s="77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</row>
    <row r="272" spans="1:51" x14ac:dyDescent="0.35">
      <c r="A272" s="77"/>
      <c r="B272" s="77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</row>
    <row r="273" spans="1:51" x14ac:dyDescent="0.35">
      <c r="A273" s="77"/>
      <c r="B273" s="77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</row>
    <row r="274" spans="1:51" x14ac:dyDescent="0.35">
      <c r="A274" s="77"/>
      <c r="B274" s="77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</row>
    <row r="275" spans="1:51" x14ac:dyDescent="0.35">
      <c r="A275" s="77"/>
      <c r="B275" s="77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</row>
    <row r="276" spans="1:51" x14ac:dyDescent="0.35">
      <c r="A276" s="77"/>
      <c r="B276" s="77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</row>
    <row r="277" spans="1:51" x14ac:dyDescent="0.35">
      <c r="A277" s="77"/>
      <c r="B277" s="77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</row>
    <row r="278" spans="1:51" x14ac:dyDescent="0.35">
      <c r="A278" s="77"/>
      <c r="B278" s="77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</row>
    <row r="279" spans="1:51" x14ac:dyDescent="0.35">
      <c r="A279" s="77"/>
      <c r="B279" s="77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</row>
    <row r="280" spans="1:51" x14ac:dyDescent="0.35">
      <c r="A280" s="77"/>
      <c r="B280" s="77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</row>
    <row r="281" spans="1:51" x14ac:dyDescent="0.35">
      <c r="A281" s="77"/>
      <c r="B281" s="77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</row>
    <row r="282" spans="1:51" x14ac:dyDescent="0.35">
      <c r="A282" s="77"/>
      <c r="B282" s="77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</row>
    <row r="283" spans="1:51" x14ac:dyDescent="0.35">
      <c r="A283" s="77"/>
      <c r="B283" s="77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</row>
    <row r="284" spans="1:51" x14ac:dyDescent="0.35">
      <c r="A284" s="77"/>
      <c r="B284" s="77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</row>
    <row r="285" spans="1:51" x14ac:dyDescent="0.35">
      <c r="A285" s="77"/>
      <c r="B285" s="77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</row>
    <row r="286" spans="1:51" x14ac:dyDescent="0.35">
      <c r="A286" s="77"/>
      <c r="B286" s="77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</row>
    <row r="287" spans="1:51" x14ac:dyDescent="0.35">
      <c r="A287" s="77"/>
      <c r="B287" s="77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</row>
    <row r="288" spans="1:51" x14ac:dyDescent="0.35">
      <c r="A288" s="77"/>
      <c r="B288" s="77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</row>
    <row r="289" spans="1:51" x14ac:dyDescent="0.35">
      <c r="A289" s="77"/>
      <c r="B289" s="77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</row>
    <row r="290" spans="1:51" x14ac:dyDescent="0.35">
      <c r="A290" s="77"/>
      <c r="B290" s="77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</row>
    <row r="291" spans="1:51" x14ac:dyDescent="0.35">
      <c r="A291" s="77"/>
      <c r="B291" s="77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</row>
    <row r="292" spans="1:51" x14ac:dyDescent="0.35">
      <c r="A292" s="77"/>
      <c r="B292" s="77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</row>
    <row r="293" spans="1:51" x14ac:dyDescent="0.35">
      <c r="A293" s="77"/>
      <c r="B293" s="77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</row>
    <row r="294" spans="1:51" x14ac:dyDescent="0.35">
      <c r="A294" s="77"/>
      <c r="B294" s="77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</row>
    <row r="295" spans="1:51" x14ac:dyDescent="0.35">
      <c r="A295" s="77"/>
      <c r="B295" s="77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</row>
    <row r="296" spans="1:51" x14ac:dyDescent="0.35">
      <c r="A296" s="77"/>
      <c r="B296" s="77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</row>
    <row r="297" spans="1:51" x14ac:dyDescent="0.35">
      <c r="A297" s="77"/>
      <c r="B297" s="77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</row>
    <row r="298" spans="1:51" x14ac:dyDescent="0.35">
      <c r="A298" s="77"/>
      <c r="B298" s="77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</row>
    <row r="299" spans="1:51" x14ac:dyDescent="0.35">
      <c r="A299" s="77"/>
      <c r="B299" s="77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</row>
    <row r="300" spans="1:51" x14ac:dyDescent="0.35">
      <c r="A300" s="77"/>
      <c r="B300" s="77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</row>
    <row r="301" spans="1:51" x14ac:dyDescent="0.35">
      <c r="A301" s="77"/>
      <c r="B301" s="77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</row>
    <row r="302" spans="1:51" x14ac:dyDescent="0.35">
      <c r="A302" s="77"/>
      <c r="B302" s="77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</row>
    <row r="303" spans="1:51" x14ac:dyDescent="0.35">
      <c r="A303" s="77"/>
      <c r="B303" s="77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</row>
    <row r="304" spans="1:51" x14ac:dyDescent="0.35">
      <c r="A304" s="77"/>
      <c r="B304" s="77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</row>
    <row r="305" spans="1:51" x14ac:dyDescent="0.35">
      <c r="A305" s="77"/>
      <c r="B305" s="77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</row>
    <row r="306" spans="1:51" x14ac:dyDescent="0.35">
      <c r="A306" s="77"/>
      <c r="B306" s="77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</row>
    <row r="307" spans="1:51" x14ac:dyDescent="0.35">
      <c r="A307" s="77"/>
      <c r="B307" s="77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</row>
    <row r="308" spans="1:51" x14ac:dyDescent="0.35">
      <c r="A308" s="77"/>
      <c r="B308" s="77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</row>
    <row r="309" spans="1:51" x14ac:dyDescent="0.35">
      <c r="A309" s="77"/>
      <c r="B309" s="77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</row>
    <row r="310" spans="1:51" x14ac:dyDescent="0.35">
      <c r="A310" s="77"/>
      <c r="B310" s="77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</row>
    <row r="311" spans="1:51" x14ac:dyDescent="0.35">
      <c r="A311" s="77"/>
      <c r="B311" s="77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</row>
    <row r="312" spans="1:51" x14ac:dyDescent="0.35">
      <c r="A312" s="77"/>
      <c r="B312" s="77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</row>
    <row r="313" spans="1:51" x14ac:dyDescent="0.35">
      <c r="A313" s="77"/>
      <c r="B313" s="77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</row>
    <row r="314" spans="1:51" x14ac:dyDescent="0.35">
      <c r="A314" s="77"/>
      <c r="B314" s="77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</row>
    <row r="315" spans="1:51" x14ac:dyDescent="0.35">
      <c r="A315" s="77"/>
      <c r="B315" s="77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</row>
    <row r="316" spans="1:51" x14ac:dyDescent="0.35">
      <c r="A316" s="77"/>
      <c r="B316" s="77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</row>
    <row r="317" spans="1:51" x14ac:dyDescent="0.35">
      <c r="A317" s="77"/>
      <c r="B317" s="77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</row>
    <row r="318" spans="1:51" x14ac:dyDescent="0.35">
      <c r="A318" s="77"/>
      <c r="B318" s="77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</row>
    <row r="319" spans="1:51" x14ac:dyDescent="0.35">
      <c r="A319" s="77"/>
      <c r="B319" s="77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</row>
    <row r="320" spans="1:51" x14ac:dyDescent="0.35">
      <c r="A320" s="77"/>
      <c r="B320" s="77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</row>
    <row r="321" spans="1:51" x14ac:dyDescent="0.35">
      <c r="A321" s="77"/>
      <c r="B321" s="77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</row>
    <row r="322" spans="1:51" x14ac:dyDescent="0.35">
      <c r="A322" s="77"/>
      <c r="B322" s="77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</row>
    <row r="323" spans="1:51" x14ac:dyDescent="0.35">
      <c r="A323" s="77"/>
      <c r="B323" s="77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</row>
    <row r="324" spans="1:51" x14ac:dyDescent="0.35">
      <c r="A324" s="77"/>
      <c r="B324" s="77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</row>
    <row r="325" spans="1:51" x14ac:dyDescent="0.35">
      <c r="A325" s="77"/>
      <c r="B325" s="77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</row>
    <row r="326" spans="1:51" x14ac:dyDescent="0.35">
      <c r="A326" s="77"/>
      <c r="B326" s="77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</row>
    <row r="327" spans="1:51" x14ac:dyDescent="0.35">
      <c r="A327" s="77"/>
      <c r="B327" s="77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</row>
    <row r="328" spans="1:51" x14ac:dyDescent="0.35">
      <c r="A328" s="77"/>
      <c r="B328" s="77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</row>
    <row r="329" spans="1:51" x14ac:dyDescent="0.35">
      <c r="A329" s="77"/>
      <c r="B329" s="77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</row>
    <row r="330" spans="1:51" x14ac:dyDescent="0.35">
      <c r="A330" s="77"/>
      <c r="B330" s="77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</row>
    <row r="331" spans="1:51" x14ac:dyDescent="0.35">
      <c r="A331" s="77"/>
      <c r="B331" s="77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</row>
    <row r="332" spans="1:51" x14ac:dyDescent="0.35">
      <c r="A332" s="77"/>
      <c r="B332" s="77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</row>
    <row r="333" spans="1:51" x14ac:dyDescent="0.35">
      <c r="A333" s="77"/>
      <c r="B333" s="77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</row>
    <row r="334" spans="1:51" x14ac:dyDescent="0.35">
      <c r="A334" s="77"/>
      <c r="B334" s="77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</row>
    <row r="335" spans="1:51" x14ac:dyDescent="0.35">
      <c r="A335" s="77"/>
      <c r="B335" s="77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</row>
    <row r="336" spans="1:51" x14ac:dyDescent="0.35">
      <c r="A336" s="77"/>
      <c r="B336" s="77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</row>
    <row r="337" spans="1:51" x14ac:dyDescent="0.35">
      <c r="A337" s="77"/>
      <c r="B337" s="77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</row>
    <row r="338" spans="1:51" x14ac:dyDescent="0.35">
      <c r="A338" s="77"/>
      <c r="B338" s="77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</row>
    <row r="339" spans="1:51" x14ac:dyDescent="0.35">
      <c r="A339" s="77"/>
      <c r="B339" s="77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</row>
    <row r="340" spans="1:51" x14ac:dyDescent="0.35">
      <c r="A340" s="77"/>
      <c r="B340" s="77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</row>
    <row r="341" spans="1:51" x14ac:dyDescent="0.35">
      <c r="A341" s="77"/>
      <c r="B341" s="77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</row>
    <row r="342" spans="1:51" x14ac:dyDescent="0.35">
      <c r="A342" s="77"/>
      <c r="B342" s="77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</row>
    <row r="343" spans="1:51" x14ac:dyDescent="0.35">
      <c r="A343" s="77"/>
      <c r="B343" s="77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</row>
    <row r="344" spans="1:51" x14ac:dyDescent="0.35">
      <c r="A344" s="77"/>
      <c r="B344" s="77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</row>
    <row r="345" spans="1:51" x14ac:dyDescent="0.35">
      <c r="A345" s="77"/>
      <c r="B345" s="77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</row>
    <row r="346" spans="1:51" x14ac:dyDescent="0.35">
      <c r="A346" s="77"/>
      <c r="B346" s="77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</row>
    <row r="347" spans="1:51" x14ac:dyDescent="0.35">
      <c r="A347" s="77"/>
      <c r="B347" s="77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</row>
    <row r="348" spans="1:51" x14ac:dyDescent="0.35">
      <c r="A348" s="77"/>
      <c r="B348" s="77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</row>
    <row r="349" spans="1:51" x14ac:dyDescent="0.35">
      <c r="A349" s="77"/>
      <c r="B349" s="77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</row>
    <row r="350" spans="1:51" x14ac:dyDescent="0.35">
      <c r="A350" s="77"/>
      <c r="B350" s="77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</row>
    <row r="351" spans="1:51" x14ac:dyDescent="0.35">
      <c r="A351" s="77"/>
      <c r="B351" s="77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</row>
    <row r="352" spans="1:51" x14ac:dyDescent="0.35">
      <c r="A352" s="77"/>
      <c r="B352" s="77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</row>
    <row r="353" spans="1:51" x14ac:dyDescent="0.35">
      <c r="A353" s="77"/>
      <c r="B353" s="77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</row>
    <row r="354" spans="1:51" x14ac:dyDescent="0.35">
      <c r="A354" s="77"/>
      <c r="B354" s="77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</row>
    <row r="355" spans="1:51" x14ac:dyDescent="0.35">
      <c r="A355" s="77"/>
      <c r="B355" s="77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</row>
    <row r="356" spans="1:51" x14ac:dyDescent="0.35">
      <c r="A356" s="77"/>
      <c r="B356" s="77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</row>
    <row r="357" spans="1:51" x14ac:dyDescent="0.35">
      <c r="A357" s="77"/>
      <c r="B357" s="77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</row>
    <row r="358" spans="1:51" x14ac:dyDescent="0.35">
      <c r="A358" s="77"/>
      <c r="B358" s="77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</row>
    <row r="359" spans="1:51" x14ac:dyDescent="0.35">
      <c r="A359" s="77"/>
      <c r="B359" s="77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</row>
    <row r="360" spans="1:51" x14ac:dyDescent="0.35">
      <c r="A360" s="77"/>
      <c r="B360" s="77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</row>
    <row r="361" spans="1:51" x14ac:dyDescent="0.35">
      <c r="A361" s="77"/>
      <c r="B361" s="77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</row>
    <row r="362" spans="1:51" x14ac:dyDescent="0.35">
      <c r="A362" s="77"/>
      <c r="B362" s="77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</row>
    <row r="363" spans="1:51" x14ac:dyDescent="0.35">
      <c r="A363" s="77"/>
      <c r="B363" s="77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</row>
    <row r="364" spans="1:51" x14ac:dyDescent="0.35">
      <c r="A364" s="77"/>
      <c r="B364" s="77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</row>
    <row r="365" spans="1:51" x14ac:dyDescent="0.35">
      <c r="A365" s="77"/>
      <c r="B365" s="77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</row>
    <row r="366" spans="1:51" x14ac:dyDescent="0.35">
      <c r="A366" s="77"/>
      <c r="B366" s="77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</row>
    <row r="367" spans="1:51" x14ac:dyDescent="0.35">
      <c r="A367" s="77"/>
      <c r="B367" s="77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</row>
    <row r="368" spans="1:51" x14ac:dyDescent="0.35">
      <c r="A368" s="77"/>
      <c r="B368" s="77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</row>
    <row r="369" spans="1:51" x14ac:dyDescent="0.35">
      <c r="A369" s="77"/>
      <c r="B369" s="77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</row>
    <row r="370" spans="1:51" x14ac:dyDescent="0.35">
      <c r="A370" s="77"/>
      <c r="B370" s="77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</row>
    <row r="371" spans="1:51" x14ac:dyDescent="0.35">
      <c r="A371" s="77"/>
      <c r="B371" s="77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</row>
    <row r="372" spans="1:51" x14ac:dyDescent="0.35">
      <c r="A372" s="77"/>
      <c r="B372" s="77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</row>
    <row r="373" spans="1:51" x14ac:dyDescent="0.35">
      <c r="A373" s="77"/>
      <c r="B373" s="77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</row>
    <row r="374" spans="1:51" x14ac:dyDescent="0.35">
      <c r="A374" s="77"/>
      <c r="B374" s="77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</row>
    <row r="375" spans="1:51" x14ac:dyDescent="0.35">
      <c r="A375" s="77"/>
      <c r="B375" s="77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</row>
    <row r="376" spans="1:51" x14ac:dyDescent="0.35">
      <c r="A376" s="77"/>
      <c r="B376" s="77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</row>
    <row r="377" spans="1:51" x14ac:dyDescent="0.35">
      <c r="A377" s="77"/>
      <c r="B377" s="77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</row>
    <row r="378" spans="1:51" x14ac:dyDescent="0.35">
      <c r="A378" s="77"/>
      <c r="B378" s="77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</row>
    <row r="379" spans="1:51" x14ac:dyDescent="0.35">
      <c r="A379" s="77"/>
      <c r="B379" s="77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</row>
    <row r="380" spans="1:51" x14ac:dyDescent="0.35">
      <c r="A380" s="77"/>
      <c r="B380" s="77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</row>
    <row r="381" spans="1:51" x14ac:dyDescent="0.35">
      <c r="A381" s="77"/>
      <c r="B381" s="77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</row>
    <row r="382" spans="1:51" x14ac:dyDescent="0.35">
      <c r="A382" s="77"/>
      <c r="B382" s="77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</row>
    <row r="383" spans="1:51" x14ac:dyDescent="0.35">
      <c r="A383" s="77"/>
      <c r="B383" s="77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</row>
    <row r="384" spans="1:51" x14ac:dyDescent="0.35">
      <c r="A384" s="77"/>
      <c r="B384" s="77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</row>
    <row r="385" spans="1:51" x14ac:dyDescent="0.35">
      <c r="A385" s="77"/>
      <c r="B385" s="77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</row>
    <row r="386" spans="1:51" x14ac:dyDescent="0.35">
      <c r="A386" s="77"/>
      <c r="B386" s="77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</row>
    <row r="387" spans="1:51" x14ac:dyDescent="0.35">
      <c r="A387" s="77"/>
      <c r="B387" s="77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</row>
    <row r="388" spans="1:51" x14ac:dyDescent="0.35">
      <c r="A388" s="77"/>
      <c r="B388" s="77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</row>
    <row r="389" spans="1:51" x14ac:dyDescent="0.35">
      <c r="A389" s="77"/>
      <c r="B389" s="77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</row>
    <row r="390" spans="1:51" x14ac:dyDescent="0.35">
      <c r="A390" s="77"/>
      <c r="B390" s="77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</row>
    <row r="391" spans="1:51" x14ac:dyDescent="0.35">
      <c r="A391" s="77"/>
      <c r="B391" s="77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</row>
    <row r="392" spans="1:51" x14ac:dyDescent="0.35">
      <c r="A392" s="77"/>
      <c r="B392" s="77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</row>
    <row r="393" spans="1:51" x14ac:dyDescent="0.35">
      <c r="A393" s="77"/>
      <c r="B393" s="77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</row>
  </sheetData>
  <mergeCells count="2">
    <mergeCell ref="A24:B24"/>
    <mergeCell ref="A96:B96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L146"/>
  <sheetViews>
    <sheetView zoomScale="60" zoomScaleNormal="60" workbookViewId="0">
      <pane xSplit="4" ySplit="5" topLeftCell="Z6" activePane="bottomRight" state="frozen"/>
      <selection pane="topRight" activeCell="E1" sqref="E1"/>
      <selection pane="bottomLeft" activeCell="A6" sqref="A6"/>
      <selection pane="bottomRight"/>
    </sheetView>
  </sheetViews>
  <sheetFormatPr baseColWidth="10" defaultColWidth="11.44140625" defaultRowHeight="18" x14ac:dyDescent="0.35"/>
  <cols>
    <col min="1" max="1" width="11.44140625" style="69"/>
    <col min="2" max="2" width="11.44140625" style="69" customWidth="1"/>
    <col min="3" max="3" width="60.6640625" style="69" customWidth="1"/>
    <col min="4" max="4" width="11.44140625" style="69" customWidth="1"/>
    <col min="5" max="8" width="16.109375" style="69" bestFit="1" customWidth="1"/>
    <col min="9" max="23" width="17.5546875" style="69" customWidth="1"/>
    <col min="24" max="24" width="17.5546875" style="69" bestFit="1" customWidth="1"/>
    <col min="25" max="25" width="17.5546875" style="103" bestFit="1" customWidth="1"/>
    <col min="26" max="27" width="18.6640625" style="69" customWidth="1"/>
    <col min="28" max="28" width="17.88671875" style="69" customWidth="1"/>
    <col min="29" max="29" width="15.5546875" style="69" customWidth="1"/>
    <col min="30" max="30" width="16" style="69" customWidth="1"/>
    <col min="31" max="32" width="15.88671875" style="69" customWidth="1"/>
    <col min="33" max="33" width="15.33203125" style="69" customWidth="1"/>
    <col min="34" max="34" width="15.6640625" style="69" bestFit="1" customWidth="1"/>
    <col min="35" max="38" width="15" style="69" customWidth="1"/>
    <col min="39" max="16384" width="11.44140625" style="69"/>
  </cols>
  <sheetData>
    <row r="1" spans="1:38" s="4" customFormat="1" x14ac:dyDescent="0.35">
      <c r="A1" s="2" t="s">
        <v>45</v>
      </c>
      <c r="B1" s="2"/>
      <c r="C1" s="2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8" s="4" customFormat="1" x14ac:dyDescent="0.35">
      <c r="A2" s="2" t="s">
        <v>46</v>
      </c>
      <c r="B2" s="2"/>
      <c r="C2" s="2"/>
      <c r="D2" s="1"/>
      <c r="E2" s="9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38" s="4" customFormat="1" x14ac:dyDescent="0.35">
      <c r="D3" s="8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Y3" s="88"/>
    </row>
    <row r="4" spans="1:38" s="109" customFormat="1" ht="21" x14ac:dyDescent="0.4">
      <c r="A4" s="132"/>
      <c r="B4" s="132"/>
      <c r="C4" s="132"/>
      <c r="D4" s="271"/>
      <c r="E4" s="112">
        <v>1991</v>
      </c>
      <c r="F4" s="112">
        <v>1992</v>
      </c>
      <c r="G4" s="112">
        <v>1993</v>
      </c>
      <c r="H4" s="112">
        <v>1994</v>
      </c>
      <c r="I4" s="112">
        <v>1995</v>
      </c>
      <c r="J4" s="112">
        <v>1996</v>
      </c>
      <c r="K4" s="112">
        <v>1997</v>
      </c>
      <c r="L4" s="112">
        <v>1998</v>
      </c>
      <c r="M4" s="112">
        <v>1999</v>
      </c>
      <c r="N4" s="112">
        <v>2000</v>
      </c>
      <c r="O4" s="112">
        <v>2001</v>
      </c>
      <c r="P4" s="112">
        <v>2002</v>
      </c>
      <c r="Q4" s="112">
        <v>2003</v>
      </c>
      <c r="R4" s="112">
        <v>2004</v>
      </c>
      <c r="S4" s="112">
        <v>2005</v>
      </c>
      <c r="T4" s="112">
        <v>2006</v>
      </c>
      <c r="U4" s="112">
        <v>2007</v>
      </c>
      <c r="V4" s="112">
        <v>2008</v>
      </c>
      <c r="W4" s="112">
        <v>2009</v>
      </c>
      <c r="X4" s="112">
        <v>2010</v>
      </c>
      <c r="Y4" s="112">
        <v>2011</v>
      </c>
      <c r="Z4" s="112">
        <v>2012</v>
      </c>
      <c r="AA4" s="112">
        <v>2013</v>
      </c>
      <c r="AB4" s="112">
        <v>2014</v>
      </c>
      <c r="AC4" s="112">
        <v>2015</v>
      </c>
      <c r="AD4" s="112">
        <v>2016</v>
      </c>
      <c r="AE4" s="112">
        <v>2017</v>
      </c>
      <c r="AF4" s="112">
        <v>2018</v>
      </c>
      <c r="AG4" s="112">
        <v>2019</v>
      </c>
      <c r="AH4" s="112">
        <v>2020</v>
      </c>
      <c r="AI4" s="112">
        <v>2021</v>
      </c>
      <c r="AJ4" s="112">
        <v>2022</v>
      </c>
      <c r="AK4" s="112">
        <v>2023</v>
      </c>
      <c r="AL4" s="112">
        <v>2024</v>
      </c>
    </row>
    <row r="5" spans="1:38" s="4" customFormat="1" ht="6.75" customHeight="1" x14ac:dyDescent="0.4">
      <c r="A5" s="13"/>
      <c r="B5" s="13"/>
      <c r="C5" s="13"/>
      <c r="D5" s="5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C5" s="110"/>
    </row>
    <row r="6" spans="1:38" s="2" customFormat="1" x14ac:dyDescent="0.35">
      <c r="A6" s="1" t="s">
        <v>47</v>
      </c>
      <c r="B6" s="1"/>
      <c r="C6" s="49"/>
      <c r="D6" s="1" t="s">
        <v>3</v>
      </c>
      <c r="E6" s="16">
        <v>6719499.1337067503</v>
      </c>
      <c r="F6" s="16">
        <v>8079973.1309620775</v>
      </c>
      <c r="G6" s="16">
        <v>9089206.4794407673</v>
      </c>
      <c r="H6" s="16">
        <v>10660385.505657341</v>
      </c>
      <c r="I6" s="16">
        <v>11284724.308031306</v>
      </c>
      <c r="J6" s="16">
        <v>12047407.789435048</v>
      </c>
      <c r="K6" s="16">
        <v>13986958.824070623</v>
      </c>
      <c r="L6" s="16">
        <v>13319461.418856803</v>
      </c>
      <c r="M6" s="16">
        <v>13175758.978866003</v>
      </c>
      <c r="N6" s="16">
        <v>14394878.099992003</v>
      </c>
      <c r="O6" s="16">
        <v>15001790.803447997</v>
      </c>
      <c r="P6" s="16">
        <v>14733165.729346003</v>
      </c>
      <c r="Q6" s="16">
        <v>14102358.70747</v>
      </c>
      <c r="R6" s="16">
        <v>13653791.175557999</v>
      </c>
      <c r="S6" s="16">
        <v>13173832.545640003</v>
      </c>
      <c r="T6" s="16">
        <v>12827377.904710999</v>
      </c>
      <c r="U6" s="16">
        <v>9332041.0983560011</v>
      </c>
      <c r="V6" s="16">
        <v>12574874.212340005</v>
      </c>
      <c r="W6" s="16">
        <v>14914817.853239993</v>
      </c>
      <c r="X6" s="16">
        <v>12362689.784999195</v>
      </c>
      <c r="Y6" s="16">
        <v>20604169.959568806</v>
      </c>
      <c r="Z6" s="16">
        <v>19749319.536005918</v>
      </c>
      <c r="AA6" s="16">
        <v>18592975.811434995</v>
      </c>
      <c r="AB6" s="143">
        <v>20193733.086088002</v>
      </c>
      <c r="AC6" s="143">
        <v>20336734.989879001</v>
      </c>
      <c r="AD6" s="143">
        <v>21032035.468988001</v>
      </c>
      <c r="AE6" s="143">
        <v>18953410.344423998</v>
      </c>
      <c r="AF6" s="143">
        <v>20178583.221607</v>
      </c>
      <c r="AG6" s="143">
        <v>20869169.867456999</v>
      </c>
      <c r="AH6" s="143">
        <v>29960493.533530004</v>
      </c>
      <c r="AI6" s="143">
        <v>51140933.311685994</v>
      </c>
      <c r="AJ6" s="143">
        <v>49197668.017101005</v>
      </c>
      <c r="AK6" s="143">
        <v>58555188.164197996</v>
      </c>
      <c r="AL6" s="143">
        <v>28691734.964142997</v>
      </c>
    </row>
    <row r="7" spans="1:38" s="4" customFormat="1" x14ac:dyDescent="0.35">
      <c r="B7" s="299" t="s">
        <v>48</v>
      </c>
      <c r="C7" s="299"/>
      <c r="D7" s="80" t="s">
        <v>3</v>
      </c>
      <c r="E7" s="19">
        <v>4198598.8311339999</v>
      </c>
      <c r="F7" s="19">
        <v>5208803.7194250012</v>
      </c>
      <c r="G7" s="19">
        <v>5927074.1078440007</v>
      </c>
      <c r="H7" s="19">
        <v>7198295.8381530009</v>
      </c>
      <c r="I7" s="19">
        <v>8156697.9802320004</v>
      </c>
      <c r="J7" s="19">
        <v>9372990.7485630009</v>
      </c>
      <c r="K7" s="19">
        <v>10970260.531724997</v>
      </c>
      <c r="L7" s="19">
        <v>10467078.419099003</v>
      </c>
      <c r="M7" s="19">
        <v>11245831.220588002</v>
      </c>
      <c r="N7" s="19">
        <v>12624582.410562003</v>
      </c>
      <c r="O7" s="19">
        <v>13508161.663917998</v>
      </c>
      <c r="P7" s="19">
        <v>13844287.982287003</v>
      </c>
      <c r="Q7" s="20">
        <v>13062437.456355</v>
      </c>
      <c r="R7" s="20">
        <v>12141890.20067</v>
      </c>
      <c r="S7" s="20">
        <v>10327296.387249002</v>
      </c>
      <c r="T7" s="20">
        <v>8601824.0963169988</v>
      </c>
      <c r="U7" s="20">
        <v>7757767.0968870008</v>
      </c>
      <c r="V7" s="20">
        <v>10616949.963920003</v>
      </c>
      <c r="W7" s="20">
        <v>11579171.871274341</v>
      </c>
      <c r="X7" s="20">
        <v>8915697.919948902</v>
      </c>
      <c r="Y7" s="20">
        <v>13186136.12460408</v>
      </c>
      <c r="Z7" s="20">
        <v>12905054.578820001</v>
      </c>
      <c r="AA7" s="20">
        <v>13033022.254175998</v>
      </c>
      <c r="AB7" s="144">
        <v>12908184.9</v>
      </c>
      <c r="AC7" s="144">
        <v>13494385.800000001</v>
      </c>
      <c r="AD7" s="144">
        <v>15114142.300000001</v>
      </c>
      <c r="AE7" s="144">
        <v>14836683.843921</v>
      </c>
      <c r="AF7" s="144">
        <v>13884907.111020001</v>
      </c>
      <c r="AG7" s="144">
        <v>13885795.016175998</v>
      </c>
      <c r="AH7" s="144">
        <v>21051586.019193999</v>
      </c>
      <c r="AI7" s="144">
        <v>42840420.996111996</v>
      </c>
      <c r="AJ7" s="144">
        <v>38064200.856194995</v>
      </c>
      <c r="AK7" s="144">
        <v>40849873.037216</v>
      </c>
      <c r="AL7" s="144">
        <v>22742042.391635001</v>
      </c>
    </row>
    <row r="8" spans="1:38" s="21" customFormat="1" x14ac:dyDescent="0.35">
      <c r="A8" s="4"/>
      <c r="B8" s="4"/>
      <c r="C8" s="4" t="s">
        <v>49</v>
      </c>
      <c r="D8" s="80" t="s">
        <v>3</v>
      </c>
      <c r="E8" s="19">
        <v>129020</v>
      </c>
      <c r="F8" s="19">
        <v>164080</v>
      </c>
      <c r="G8" s="19">
        <v>28010</v>
      </c>
      <c r="H8" s="19">
        <v>64170</v>
      </c>
      <c r="I8" s="19">
        <v>1110</v>
      </c>
      <c r="J8" s="19">
        <v>3460</v>
      </c>
      <c r="K8" s="19">
        <v>411000</v>
      </c>
      <c r="L8" s="19">
        <v>729800</v>
      </c>
      <c r="M8" s="19">
        <v>1727200</v>
      </c>
      <c r="N8" s="19">
        <v>1607500</v>
      </c>
      <c r="O8" s="19">
        <v>2772000</v>
      </c>
      <c r="P8" s="19">
        <v>3356752.2</v>
      </c>
      <c r="Q8" s="19">
        <v>3537029.1</v>
      </c>
      <c r="R8" s="19">
        <v>3554107.7</v>
      </c>
      <c r="S8" s="19">
        <v>3614883</v>
      </c>
      <c r="T8" s="19">
        <v>3595056.1493540001</v>
      </c>
      <c r="U8" s="19">
        <v>2851595.1426670002</v>
      </c>
      <c r="V8" s="19">
        <v>3382353.5330409999</v>
      </c>
      <c r="W8" s="19">
        <v>5543260.84825534</v>
      </c>
      <c r="X8" s="19">
        <v>3995106.7782579004</v>
      </c>
      <c r="Y8" s="19">
        <v>4517959.0557100782</v>
      </c>
      <c r="Z8" s="19">
        <v>3905683.4449709998</v>
      </c>
      <c r="AA8" s="19">
        <v>5005942.4574640002</v>
      </c>
      <c r="AB8" s="95">
        <v>4537104.2</v>
      </c>
      <c r="AC8" s="95">
        <v>5053317.7</v>
      </c>
      <c r="AD8" s="95">
        <v>8243766.7000000002</v>
      </c>
      <c r="AE8" s="95">
        <v>8769975.9068050012</v>
      </c>
      <c r="AF8" s="95">
        <v>9528919.4582030009</v>
      </c>
      <c r="AG8" s="95">
        <v>11564501.546142999</v>
      </c>
      <c r="AH8" s="95">
        <v>20458875.227600999</v>
      </c>
      <c r="AI8" s="95">
        <v>42428721.710127003</v>
      </c>
      <c r="AJ8" s="95">
        <v>37904668.467824996</v>
      </c>
      <c r="AK8" s="95">
        <v>40766306.826223001</v>
      </c>
      <c r="AL8" s="95">
        <v>22654650.582686</v>
      </c>
    </row>
    <row r="9" spans="1:38" s="21" customFormat="1" x14ac:dyDescent="0.35">
      <c r="A9" s="4"/>
      <c r="B9" s="4"/>
      <c r="C9" s="4" t="s">
        <v>50</v>
      </c>
      <c r="D9" s="80" t="s">
        <v>3</v>
      </c>
      <c r="E9" s="19">
        <v>3839853.6</v>
      </c>
      <c r="F9" s="19">
        <v>4844243.5</v>
      </c>
      <c r="G9" s="19">
        <v>5689838.7999999998</v>
      </c>
      <c r="H9" s="19">
        <v>6900439.8000000007</v>
      </c>
      <c r="I9" s="19">
        <v>7879937.5</v>
      </c>
      <c r="J9" s="19">
        <v>9052235</v>
      </c>
      <c r="K9" s="19">
        <v>10226797.4</v>
      </c>
      <c r="L9" s="19">
        <v>8873735.3000000007</v>
      </c>
      <c r="M9" s="19">
        <v>8724335.4000000004</v>
      </c>
      <c r="N9" s="19">
        <v>10615897.800000001</v>
      </c>
      <c r="O9" s="19">
        <v>8106522.7000000002</v>
      </c>
      <c r="P9" s="19">
        <v>6483571.2999999998</v>
      </c>
      <c r="Q9" s="19">
        <v>5744460.0000000009</v>
      </c>
      <c r="R9" s="19">
        <v>5324898.1999999993</v>
      </c>
      <c r="S9" s="19">
        <v>4956615.3999999994</v>
      </c>
      <c r="T9" s="19">
        <v>4574072.5008599991</v>
      </c>
      <c r="U9" s="19">
        <v>4707992.2748419996</v>
      </c>
      <c r="V9" s="19">
        <v>7231720.3464190029</v>
      </c>
      <c r="W9" s="19">
        <v>6035911.0230190009</v>
      </c>
      <c r="X9" s="19">
        <v>4920591.1416910011</v>
      </c>
      <c r="Y9" s="19">
        <v>8668177.0688940007</v>
      </c>
      <c r="Z9" s="19">
        <v>8999371.1338490006</v>
      </c>
      <c r="AA9" s="19">
        <v>8027079.7967119971</v>
      </c>
      <c r="AB9" s="95">
        <v>8371080.7000000002</v>
      </c>
      <c r="AC9" s="95">
        <v>8441068.0999999996</v>
      </c>
      <c r="AD9" s="95">
        <v>6870375.6000000015</v>
      </c>
      <c r="AE9" s="95">
        <v>6066707.9371159999</v>
      </c>
      <c r="AF9" s="95">
        <v>4355987.6528169988</v>
      </c>
      <c r="AG9" s="95">
        <v>2321293.4700329988</v>
      </c>
      <c r="AH9" s="95">
        <v>592710.79159300285</v>
      </c>
      <c r="AI9" s="95">
        <v>411699.28598499246</v>
      </c>
      <c r="AJ9" s="95">
        <v>159532.3883700039</v>
      </c>
      <c r="AK9" s="95">
        <v>83566.210992998094</v>
      </c>
      <c r="AL9" s="95">
        <v>87391.808948999824</v>
      </c>
    </row>
    <row r="10" spans="1:38" s="21" customFormat="1" x14ac:dyDescent="0.35">
      <c r="A10" s="4"/>
      <c r="B10" s="4"/>
      <c r="C10" s="4" t="s">
        <v>51</v>
      </c>
      <c r="D10" s="80" t="s">
        <v>3</v>
      </c>
      <c r="E10" s="19">
        <v>335545.1</v>
      </c>
      <c r="F10" s="19">
        <v>298038.3</v>
      </c>
      <c r="G10" s="19">
        <v>323147.8</v>
      </c>
      <c r="H10" s="19">
        <v>297710.40000000002</v>
      </c>
      <c r="I10" s="19">
        <v>304715.90000000002</v>
      </c>
      <c r="J10" s="19">
        <v>322071.2</v>
      </c>
      <c r="K10" s="19">
        <v>324146.59999999998</v>
      </c>
      <c r="L10" s="19">
        <v>922719</v>
      </c>
      <c r="M10" s="19">
        <v>833816.3</v>
      </c>
      <c r="N10" s="19">
        <v>862743.9</v>
      </c>
      <c r="O10" s="19">
        <v>3130941.7</v>
      </c>
      <c r="P10" s="19">
        <v>4243813.3</v>
      </c>
      <c r="Q10" s="19">
        <v>3818890.5</v>
      </c>
      <c r="R10" s="19">
        <v>3209243.9999999995</v>
      </c>
      <c r="S10" s="19">
        <v>1700310.3</v>
      </c>
      <c r="T10" s="19">
        <v>432695.44610299997</v>
      </c>
      <c r="U10" s="19">
        <v>198179.679378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4">
        <v>0</v>
      </c>
      <c r="AB10" s="95">
        <v>0</v>
      </c>
      <c r="AC10" s="95">
        <v>0</v>
      </c>
      <c r="AD10" s="95">
        <v>0</v>
      </c>
      <c r="AE10" s="95">
        <v>0</v>
      </c>
      <c r="AF10" s="95">
        <v>0</v>
      </c>
      <c r="AG10" s="95">
        <v>0</v>
      </c>
      <c r="AH10" s="95">
        <v>0</v>
      </c>
      <c r="AI10" s="95">
        <v>0</v>
      </c>
      <c r="AJ10" s="95">
        <v>0</v>
      </c>
      <c r="AK10" s="95">
        <v>0</v>
      </c>
      <c r="AL10" s="95">
        <v>0</v>
      </c>
    </row>
    <row r="11" spans="1:38" s="21" customFormat="1" x14ac:dyDescent="0.35">
      <c r="A11" s="4"/>
      <c r="B11" s="4"/>
      <c r="C11" s="4" t="s">
        <v>52</v>
      </c>
      <c r="D11" s="80"/>
      <c r="E11" s="19">
        <v>-105819.86886600032</v>
      </c>
      <c r="F11" s="19">
        <v>-97558.080574998632</v>
      </c>
      <c r="G11" s="19">
        <v>-113922.49215599895</v>
      </c>
      <c r="H11" s="19">
        <v>-64024.361847000197</v>
      </c>
      <c r="I11" s="19">
        <v>-29065.419768000022</v>
      </c>
      <c r="J11" s="19">
        <v>-4775.4514369983226</v>
      </c>
      <c r="K11" s="19">
        <v>8316.5317249968648</v>
      </c>
      <c r="L11" s="19">
        <v>-59175.880900997669</v>
      </c>
      <c r="M11" s="19">
        <v>-39520.479411998764</v>
      </c>
      <c r="N11" s="19">
        <v>-461559.28943799809</v>
      </c>
      <c r="O11" s="19">
        <v>-501302.73608200066</v>
      </c>
      <c r="P11" s="19">
        <v>-239848.81771299802</v>
      </c>
      <c r="Q11" s="19">
        <v>-37942.143645001575</v>
      </c>
      <c r="R11" s="19">
        <v>53640.300670001656</v>
      </c>
      <c r="S11" s="19">
        <v>55487.687249002978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4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95">
        <v>0</v>
      </c>
      <c r="AH11" s="95">
        <v>0</v>
      </c>
      <c r="AI11" s="95">
        <v>0</v>
      </c>
      <c r="AJ11" s="95">
        <v>0</v>
      </c>
      <c r="AK11" s="95">
        <v>0</v>
      </c>
      <c r="AL11" s="95">
        <v>0</v>
      </c>
    </row>
    <row r="12" spans="1:38" s="4" customFormat="1" x14ac:dyDescent="0.35">
      <c r="B12" s="4" t="s">
        <v>53</v>
      </c>
      <c r="D12" s="80" t="s">
        <v>3</v>
      </c>
      <c r="E12" s="19">
        <v>694224.09057691181</v>
      </c>
      <c r="F12" s="19">
        <v>1032143.8872306888</v>
      </c>
      <c r="G12" s="19">
        <v>1210487.4434747975</v>
      </c>
      <c r="H12" s="19">
        <v>1443661.5959297158</v>
      </c>
      <c r="I12" s="19">
        <v>1595391.2208615504</v>
      </c>
      <c r="J12" s="19">
        <v>1802540.0502719881</v>
      </c>
      <c r="K12" s="19">
        <v>2195627.9743331512</v>
      </c>
      <c r="L12" s="19">
        <v>2048913.5370358003</v>
      </c>
      <c r="M12" s="19">
        <v>1465105.4582780001</v>
      </c>
      <c r="N12" s="19">
        <v>1292948.7894299999</v>
      </c>
      <c r="O12" s="19">
        <v>1064005.7395299999</v>
      </c>
      <c r="P12" s="19">
        <v>456833.94904699997</v>
      </c>
      <c r="Q12" s="19">
        <v>90131.408226</v>
      </c>
      <c r="R12" s="19">
        <v>160678.196199</v>
      </c>
      <c r="S12" s="19">
        <v>99175.194814999995</v>
      </c>
      <c r="T12" s="19">
        <v>1025051.3445190002</v>
      </c>
      <c r="U12" s="19">
        <v>158187.53982600002</v>
      </c>
      <c r="V12" s="19">
        <v>80771.958213999998</v>
      </c>
      <c r="W12" s="19">
        <v>246731.77697416322</v>
      </c>
      <c r="X12" s="19">
        <v>316827.38671542594</v>
      </c>
      <c r="Y12" s="19">
        <v>795639.87609169853</v>
      </c>
      <c r="Z12" s="19">
        <v>626202.10998022591</v>
      </c>
      <c r="AA12" s="19">
        <v>313057.44997299998</v>
      </c>
      <c r="AB12" s="19">
        <v>1226599.2204480001</v>
      </c>
      <c r="AC12" s="19">
        <v>419682.56877900002</v>
      </c>
      <c r="AD12" s="19">
        <v>780412.3827229999</v>
      </c>
      <c r="AE12" s="19">
        <v>317897.91547599999</v>
      </c>
      <c r="AF12" s="19">
        <v>869433.26742099994</v>
      </c>
      <c r="AG12" s="19">
        <v>715806.967099</v>
      </c>
      <c r="AH12" s="19">
        <v>0</v>
      </c>
      <c r="AI12" s="19">
        <v>136.779853</v>
      </c>
      <c r="AJ12" s="19">
        <v>132.94825900000001</v>
      </c>
      <c r="AK12" s="19">
        <v>136.76889500000001</v>
      </c>
      <c r="AL12" s="19">
        <v>29907.231666</v>
      </c>
    </row>
    <row r="13" spans="1:38" s="21" customFormat="1" x14ac:dyDescent="0.35">
      <c r="A13" s="4"/>
      <c r="B13" s="4"/>
      <c r="C13" s="4" t="s">
        <v>54</v>
      </c>
      <c r="D13" s="80" t="s">
        <v>3</v>
      </c>
      <c r="E13" s="19">
        <v>92219.501401000016</v>
      </c>
      <c r="F13" s="19">
        <v>86849.513819999978</v>
      </c>
      <c r="G13" s="19">
        <v>114652.952561</v>
      </c>
      <c r="H13" s="19">
        <v>119693.819814</v>
      </c>
      <c r="I13" s="19">
        <v>110712.37153299998</v>
      </c>
      <c r="J13" s="19">
        <v>111934.88238900001</v>
      </c>
      <c r="K13" s="19">
        <v>113988.97122499999</v>
      </c>
      <c r="L13" s="19">
        <v>114471.34696199998</v>
      </c>
      <c r="M13" s="19">
        <v>76017.219066999998</v>
      </c>
      <c r="N13" s="19">
        <v>199275.42232599997</v>
      </c>
      <c r="O13" s="19">
        <v>278391.87737300002</v>
      </c>
      <c r="P13" s="19">
        <v>129422.39408899999</v>
      </c>
      <c r="Q13" s="19">
        <v>3031.8878940000004</v>
      </c>
      <c r="R13" s="19">
        <v>2541.6155389999913</v>
      </c>
      <c r="S13" s="19">
        <v>174.53174100000268</v>
      </c>
      <c r="T13" s="19">
        <v>817.55008300000043</v>
      </c>
      <c r="U13" s="19">
        <v>282.34393500001107</v>
      </c>
      <c r="V13" s="19">
        <v>32.108967000002039</v>
      </c>
      <c r="W13" s="19">
        <v>17198.895080999995</v>
      </c>
      <c r="X13" s="19">
        <v>69091.284771999999</v>
      </c>
      <c r="Y13" s="19">
        <v>125981.435015</v>
      </c>
      <c r="Z13" s="19">
        <v>158330.14654699998</v>
      </c>
      <c r="AA13" s="19">
        <v>200952.218631</v>
      </c>
      <c r="AB13" s="19">
        <v>1117976.6576750001</v>
      </c>
      <c r="AC13" s="19">
        <v>296688.953874</v>
      </c>
      <c r="AD13" s="19">
        <v>463976.20406099997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38" s="21" customFormat="1" x14ac:dyDescent="0.35">
      <c r="A14" s="4"/>
      <c r="B14" s="4"/>
      <c r="C14" s="4" t="s">
        <v>55</v>
      </c>
      <c r="D14" s="80" t="s">
        <v>15</v>
      </c>
      <c r="E14" s="19">
        <v>1605.9022839275262</v>
      </c>
      <c r="F14" s="19">
        <v>2472.4567086304733</v>
      </c>
      <c r="G14" s="19">
        <v>2542.3034774354992</v>
      </c>
      <c r="H14" s="19">
        <v>3276.4180655688479</v>
      </c>
      <c r="I14" s="19">
        <v>3646.6947887125748</v>
      </c>
      <c r="J14" s="19">
        <v>3978.1753250417396</v>
      </c>
      <c r="K14" s="19">
        <v>4733.0415477323186</v>
      </c>
      <c r="L14" s="19">
        <v>4083.0829095843983</v>
      </c>
      <c r="M14" s="19">
        <v>2632.3445882338447</v>
      </c>
      <c r="N14" s="19">
        <v>1909.7460485855977</v>
      </c>
      <c r="O14" s="19">
        <v>1197.2171017327034</v>
      </c>
      <c r="P14" s="19">
        <v>459.60239613408567</v>
      </c>
      <c r="Q14" s="19">
        <v>145.30633000567215</v>
      </c>
      <c r="R14" s="19">
        <v>282.47250175946266</v>
      </c>
      <c r="S14" s="19">
        <v>192.52963395110945</v>
      </c>
      <c r="T14" s="19">
        <v>1916.4975664464948</v>
      </c>
      <c r="U14" s="19">
        <v>318.47282459561939</v>
      </c>
      <c r="V14" s="19">
        <v>128.33979629476559</v>
      </c>
      <c r="W14" s="19">
        <v>453.23713424000005</v>
      </c>
      <c r="X14" s="19">
        <v>528.93247207000002</v>
      </c>
      <c r="Y14" s="19">
        <v>1284.1990585600015</v>
      </c>
      <c r="Z14" s="19">
        <v>977.58454541000003</v>
      </c>
      <c r="AA14" s="19">
        <v>214.03931446082174</v>
      </c>
      <c r="AB14" s="19">
        <v>178.83789847047976</v>
      </c>
      <c r="AC14" s="19">
        <v>173.88188834930867</v>
      </c>
      <c r="AD14" s="19">
        <v>474.21088081943384</v>
      </c>
      <c r="AE14" s="19">
        <v>516.72233587334608</v>
      </c>
      <c r="AF14" s="19">
        <v>1249.742367176472</v>
      </c>
      <c r="AG14" s="19">
        <v>961.30505103139853</v>
      </c>
      <c r="AH14" s="19">
        <v>0</v>
      </c>
      <c r="AI14" s="19">
        <v>0.16087015936489268</v>
      </c>
      <c r="AJ14" s="19">
        <v>0.15467912996940117</v>
      </c>
      <c r="AK14" s="19">
        <v>0.15461275280073256</v>
      </c>
      <c r="AL14" s="19">
        <v>30.144772473087933</v>
      </c>
    </row>
    <row r="15" spans="1:38" s="4" customFormat="1" x14ac:dyDescent="0.35">
      <c r="B15" s="4" t="s">
        <v>56</v>
      </c>
      <c r="D15" s="80" t="s">
        <v>3</v>
      </c>
      <c r="E15" s="19">
        <v>1826676.2119958377</v>
      </c>
      <c r="F15" s="19">
        <v>1839025.5243063874</v>
      </c>
      <c r="G15" s="19">
        <v>1951644.9281219682</v>
      </c>
      <c r="H15" s="19">
        <v>2018428.0715746246</v>
      </c>
      <c r="I15" s="19">
        <v>1532635.1069377549</v>
      </c>
      <c r="J15" s="19">
        <v>871876.99060005834</v>
      </c>
      <c r="K15" s="19">
        <v>821070.31801247492</v>
      </c>
      <c r="L15" s="19">
        <v>803469.46272199985</v>
      </c>
      <c r="M15" s="19">
        <v>464822.3</v>
      </c>
      <c r="N15" s="19">
        <v>477346.89999999997</v>
      </c>
      <c r="O15" s="19">
        <v>429623.4</v>
      </c>
      <c r="P15" s="19">
        <v>432043.79801200086</v>
      </c>
      <c r="Q15" s="19">
        <v>949789.84288900008</v>
      </c>
      <c r="R15" s="19">
        <v>1351222.7786889996</v>
      </c>
      <c r="S15" s="19">
        <v>2747360.9635759993</v>
      </c>
      <c r="T15" s="19">
        <v>3200502.4638749994</v>
      </c>
      <c r="U15" s="19">
        <v>1416086.4616430004</v>
      </c>
      <c r="V15" s="19">
        <v>1877152.2902060023</v>
      </c>
      <c r="W15" s="19">
        <v>3088914.2049914878</v>
      </c>
      <c r="X15" s="19">
        <v>3130164.4783348688</v>
      </c>
      <c r="Y15" s="19">
        <v>6622393.9588730298</v>
      </c>
      <c r="Z15" s="19">
        <v>6218062.847205692</v>
      </c>
      <c r="AA15" s="19">
        <v>5246896.1072860006</v>
      </c>
      <c r="AB15" s="19">
        <v>6058948.9656400001</v>
      </c>
      <c r="AC15" s="19">
        <v>6422666.6211000001</v>
      </c>
      <c r="AD15" s="19">
        <v>5137480.7862649998</v>
      </c>
      <c r="AE15" s="19">
        <v>3798828.5850269999</v>
      </c>
      <c r="AF15" s="19">
        <v>5424242.8431660002</v>
      </c>
      <c r="AG15" s="19">
        <v>6267567.8841819996</v>
      </c>
      <c r="AH15" s="19">
        <v>8908907.5143360011</v>
      </c>
      <c r="AI15" s="19">
        <v>8300375.5357209994</v>
      </c>
      <c r="AJ15" s="19">
        <v>11133334.212647002</v>
      </c>
      <c r="AK15" s="19">
        <v>17705178.358087</v>
      </c>
      <c r="AL15" s="19">
        <v>5919785.3408419993</v>
      </c>
    </row>
    <row r="16" spans="1:38" s="4" customFormat="1" x14ac:dyDescent="0.35">
      <c r="D16" s="8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81"/>
      <c r="R16" s="81"/>
      <c r="S16" s="81"/>
      <c r="T16" s="81"/>
      <c r="U16" s="81"/>
      <c r="V16" s="81"/>
    </row>
    <row r="17" spans="1:38" s="2" customFormat="1" x14ac:dyDescent="0.35">
      <c r="A17" s="1" t="s">
        <v>57</v>
      </c>
      <c r="B17" s="1"/>
      <c r="C17" s="49"/>
      <c r="D17" s="1" t="s">
        <v>3</v>
      </c>
      <c r="E17" s="16">
        <v>6431502.0933496524</v>
      </c>
      <c r="F17" s="16">
        <v>7412470.7789298305</v>
      </c>
      <c r="G17" s="16">
        <v>8405106.3734953608</v>
      </c>
      <c r="H17" s="16">
        <v>9611569.7608857062</v>
      </c>
      <c r="I17" s="16">
        <v>10082182.700975515</v>
      </c>
      <c r="J17" s="16">
        <v>10504477.560219372</v>
      </c>
      <c r="K17" s="16">
        <v>11904847.933486274</v>
      </c>
      <c r="L17" s="16">
        <v>11416974.918543108</v>
      </c>
      <c r="M17" s="16">
        <v>11725526.870555641</v>
      </c>
      <c r="N17" s="16">
        <v>12922638.800264332</v>
      </c>
      <c r="O17" s="16">
        <v>14762264.402323058</v>
      </c>
      <c r="P17" s="16">
        <v>15862482.244693231</v>
      </c>
      <c r="Q17" s="16">
        <v>13854948.394878563</v>
      </c>
      <c r="R17" s="16">
        <v>12878540.945643684</v>
      </c>
      <c r="S17" s="16">
        <v>11465969.713949939</v>
      </c>
      <c r="T17" s="16">
        <v>12143974.173152519</v>
      </c>
      <c r="U17" s="16">
        <v>9151069.7896314543</v>
      </c>
      <c r="V17" s="16">
        <v>15691755.897150002</v>
      </c>
      <c r="W17" s="16">
        <v>16340093.480000833</v>
      </c>
      <c r="X17" s="16">
        <v>13174187.994980609</v>
      </c>
      <c r="Y17" s="16">
        <v>22982332.601869676</v>
      </c>
      <c r="Z17" s="16">
        <v>21169732.893607456</v>
      </c>
      <c r="AA17" s="16">
        <v>21669896.778264001</v>
      </c>
      <c r="AB17" s="16">
        <v>24744603.455420006</v>
      </c>
      <c r="AC17" s="16">
        <v>27530129.852322005</v>
      </c>
      <c r="AD17" s="16">
        <v>27211436.526868001</v>
      </c>
      <c r="AE17" s="16">
        <v>24418382.491260998</v>
      </c>
      <c r="AF17" s="16">
        <v>28060372.256755996</v>
      </c>
      <c r="AG17" s="16">
        <v>32030317.815253995</v>
      </c>
      <c r="AH17" s="16">
        <v>34941915.831830002</v>
      </c>
      <c r="AI17" s="16">
        <v>53779313.989041999</v>
      </c>
      <c r="AJ17" s="16">
        <v>47364973.684632003</v>
      </c>
      <c r="AK17" s="16">
        <v>65277336.513232991</v>
      </c>
      <c r="AL17" s="16">
        <v>45091767.836562</v>
      </c>
    </row>
    <row r="18" spans="1:38" s="4" customFormat="1" x14ac:dyDescent="0.35">
      <c r="B18" s="4" t="s">
        <v>58</v>
      </c>
      <c r="D18" s="80" t="s">
        <v>15</v>
      </c>
      <c r="E18" s="19">
        <v>7203.8061429625659</v>
      </c>
      <c r="F18" s="19">
        <v>9635.4128440366967</v>
      </c>
      <c r="G18" s="19">
        <v>10219.018250064715</v>
      </c>
      <c r="H18" s="19">
        <v>13918.670702063771</v>
      </c>
      <c r="I18" s="19">
        <v>15227.514355291281</v>
      </c>
      <c r="J18" s="19">
        <v>15804.804786163795</v>
      </c>
      <c r="K18" s="19">
        <v>18273.519822391369</v>
      </c>
      <c r="L18" s="19">
        <v>16292.097642315894</v>
      </c>
      <c r="M18" s="19">
        <v>14946.297138525677</v>
      </c>
      <c r="N18" s="19">
        <v>15110.236432213453</v>
      </c>
      <c r="O18" s="19">
        <v>14399.893934775982</v>
      </c>
      <c r="P18" s="19">
        <v>15351.154474757855</v>
      </c>
      <c r="Q18" s="19">
        <v>15851.01446219846</v>
      </c>
      <c r="R18" s="19">
        <v>16016.030749004161</v>
      </c>
      <c r="S18" s="19">
        <v>16962.850650938333</v>
      </c>
      <c r="T18" s="19">
        <v>19428.449013440495</v>
      </c>
      <c r="U18" s="19">
        <v>16910.104673720001</v>
      </c>
      <c r="V18" s="19">
        <v>23162.3</v>
      </c>
      <c r="W18" s="19">
        <v>25372.527567531208</v>
      </c>
      <c r="X18" s="19">
        <v>27863.733848417789</v>
      </c>
      <c r="Y18" s="19">
        <v>41979.331478211541</v>
      </c>
      <c r="Z18" s="19">
        <v>41649.463877068272</v>
      </c>
      <c r="AA18" s="19">
        <v>41093.669727247208</v>
      </c>
      <c r="AB18" s="19">
        <v>40446.936425761472</v>
      </c>
      <c r="AC18" s="19">
        <v>38642.55874119942</v>
      </c>
      <c r="AD18" s="19">
        <v>40493.648788382859</v>
      </c>
      <c r="AE18" s="19">
        <v>38982.62751379994</v>
      </c>
      <c r="AF18" s="19">
        <v>39860.627115042611</v>
      </c>
      <c r="AG18" s="19">
        <v>40656.945720511132</v>
      </c>
      <c r="AH18" s="19">
        <v>39199.982718560546</v>
      </c>
      <c r="AI18" s="19">
        <v>51329.829396355191</v>
      </c>
      <c r="AJ18" s="19">
        <v>39154.12255442403</v>
      </c>
      <c r="AK18" s="19">
        <v>46353.101531124019</v>
      </c>
      <c r="AL18" s="19">
        <v>44421.083260917025</v>
      </c>
    </row>
    <row r="19" spans="1:38" s="4" customFormat="1" x14ac:dyDescent="0.35">
      <c r="B19" s="4" t="s">
        <v>59</v>
      </c>
      <c r="D19" s="80" t="s">
        <v>3</v>
      </c>
      <c r="E19" s="19">
        <v>2671757.2544350172</v>
      </c>
      <c r="F19" s="19">
        <v>2836107.3683988238</v>
      </c>
      <c r="G19" s="19">
        <v>3269084.9041927382</v>
      </c>
      <c r="H19" s="19">
        <v>3188275.5673107877</v>
      </c>
      <c r="I19" s="19">
        <v>3345789.8483414268</v>
      </c>
      <c r="J19" s="19">
        <v>3332508.4247975992</v>
      </c>
      <c r="K19" s="19">
        <v>3418402.4604143496</v>
      </c>
      <c r="L19" s="19">
        <v>3332356.2040821081</v>
      </c>
      <c r="M19" s="19">
        <v>3555967.3704376407</v>
      </c>
      <c r="N19" s="19">
        <v>3970657.8830313329</v>
      </c>
      <c r="O19" s="19">
        <v>4439109.3684180593</v>
      </c>
      <c r="P19" s="19">
        <v>4500821.1153892288</v>
      </c>
      <c r="Q19" s="19">
        <v>3500555.909097563</v>
      </c>
      <c r="R19" s="19">
        <v>2698361.421522683</v>
      </c>
      <c r="S19" s="19">
        <v>1464635.9466439397</v>
      </c>
      <c r="T19" s="19">
        <v>677664.0395195171</v>
      </c>
      <c r="U19" s="19">
        <v>68770.196073455518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</row>
    <row r="20" spans="1:38" s="21" customFormat="1" x14ac:dyDescent="0.35">
      <c r="A20" s="4"/>
      <c r="B20" s="4"/>
      <c r="C20" s="4" t="s">
        <v>60</v>
      </c>
      <c r="D20" s="80" t="s">
        <v>3</v>
      </c>
      <c r="E20" s="19">
        <v>359185.65942941181</v>
      </c>
      <c r="F20" s="19">
        <v>412566.82774000004</v>
      </c>
      <c r="G20" s="19">
        <v>478031.04916666663</v>
      </c>
      <c r="H20" s="19">
        <v>497313.65509714285</v>
      </c>
      <c r="I20" s="19">
        <v>504812.62212692306</v>
      </c>
      <c r="J20" s="19">
        <v>500712.51890666666</v>
      </c>
      <c r="K20" s="19">
        <v>492077.53599270142</v>
      </c>
      <c r="L20" s="19">
        <v>470675.76779858442</v>
      </c>
      <c r="M20" s="19">
        <v>438959.67324222223</v>
      </c>
      <c r="N20" s="19">
        <v>412473.16005000001</v>
      </c>
      <c r="O20" s="19">
        <v>375911.70939907018</v>
      </c>
      <c r="P20" s="19">
        <v>335065.0452658534</v>
      </c>
      <c r="Q20" s="19">
        <v>284973.24126456294</v>
      </c>
      <c r="R20" s="19">
        <v>235659.08774168292</v>
      </c>
      <c r="S20" s="19">
        <v>185703.62328393958</v>
      </c>
      <c r="T20" s="19">
        <v>127282.51713548148</v>
      </c>
      <c r="U20" s="19">
        <v>68770.196073455518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38" s="21" customFormat="1" x14ac:dyDescent="0.35">
      <c r="A21" s="4"/>
      <c r="B21" s="4"/>
      <c r="C21" s="4" t="s">
        <v>61</v>
      </c>
      <c r="D21" s="80" t="s">
        <v>62</v>
      </c>
      <c r="E21" s="19">
        <v>6168.9961720212486</v>
      </c>
      <c r="F21" s="19">
        <v>6338.8709770586247</v>
      </c>
      <c r="G21" s="19">
        <v>6475.1620615860966</v>
      </c>
      <c r="H21" s="19">
        <v>6659.3133020209489</v>
      </c>
      <c r="I21" s="19">
        <v>6978.0591609915846</v>
      </c>
      <c r="J21" s="19">
        <v>6663.5195564179403</v>
      </c>
      <c r="K21" s="19">
        <v>6653.6116150647958</v>
      </c>
      <c r="L21" s="19">
        <v>6040.2314124649592</v>
      </c>
      <c r="M21" s="19">
        <v>5906.7797938135654</v>
      </c>
      <c r="N21" s="19">
        <v>6213.2163214733064</v>
      </c>
      <c r="O21" s="19">
        <v>6192.0110622051034</v>
      </c>
      <c r="P21" s="19">
        <v>5847.6600551999991</v>
      </c>
      <c r="Q21" s="19">
        <v>5364.4901201711655</v>
      </c>
      <c r="R21" s="19">
        <v>4399.0181551203041</v>
      </c>
      <c r="S21" s="19">
        <v>2487.1790190000193</v>
      </c>
      <c r="T21" s="19">
        <v>1029.8477300750999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</row>
    <row r="22" spans="1:38" s="4" customFormat="1" x14ac:dyDescent="0.35">
      <c r="B22" s="4" t="s">
        <v>63</v>
      </c>
      <c r="D22" s="80" t="s">
        <v>3</v>
      </c>
      <c r="E22" s="19">
        <v>1059254.0301022583</v>
      </c>
      <c r="F22" s="19">
        <v>892456.0178704568</v>
      </c>
      <c r="G22" s="19">
        <v>731215.84279472672</v>
      </c>
      <c r="H22" s="19">
        <v>798898.54957796796</v>
      </c>
      <c r="I22" s="19">
        <v>536814.93316434929</v>
      </c>
      <c r="J22" s="19">
        <v>455401.24544574495</v>
      </c>
      <c r="K22" s="19">
        <v>449568.71998597513</v>
      </c>
      <c r="L22" s="19">
        <v>365911.61446100002</v>
      </c>
      <c r="M22" s="19">
        <v>282398.50011800003</v>
      </c>
      <c r="N22" s="19">
        <v>298650.71723299997</v>
      </c>
      <c r="O22" s="19">
        <v>873944.63390499994</v>
      </c>
      <c r="P22" s="19">
        <v>425805.70457600005</v>
      </c>
      <c r="Q22" s="19">
        <v>852977.39685000002</v>
      </c>
      <c r="R22" s="19">
        <v>1213925.0299060012</v>
      </c>
      <c r="S22" s="19">
        <v>1278866.334087</v>
      </c>
      <c r="T22" s="19">
        <v>1083164.1273800002</v>
      </c>
      <c r="U22" s="73">
        <v>697931.49423414876</v>
      </c>
      <c r="V22" s="73">
        <v>1120121.3441500026</v>
      </c>
      <c r="W22" s="19">
        <v>3490684.3439760045</v>
      </c>
      <c r="X22" s="19">
        <v>123650.97239716894</v>
      </c>
      <c r="Y22" s="19">
        <v>1091790.4092414847</v>
      </c>
      <c r="Z22" s="19">
        <v>1236299.4820425818</v>
      </c>
      <c r="AA22" s="19">
        <v>146676.32192100002</v>
      </c>
      <c r="AB22" s="19">
        <v>177943.209141</v>
      </c>
      <c r="AC22" s="19">
        <v>196702.35232199999</v>
      </c>
      <c r="AD22" s="19">
        <v>190429.62686799999</v>
      </c>
      <c r="AE22" s="19">
        <v>435490.39222099999</v>
      </c>
      <c r="AF22" s="19">
        <v>329732.57909200003</v>
      </c>
      <c r="AG22" s="19">
        <v>1756342.8928469999</v>
      </c>
      <c r="AH22" s="19">
        <v>7061320.1230809996</v>
      </c>
      <c r="AI22" s="19">
        <v>10136126.544791002</v>
      </c>
      <c r="AJ22" s="19">
        <v>13711613.807879001</v>
      </c>
      <c r="AK22" s="19">
        <v>24273846.429816</v>
      </c>
      <c r="AL22" s="19">
        <v>1020722.7117410001</v>
      </c>
    </row>
    <row r="23" spans="1:38" s="4" customFormat="1" x14ac:dyDescent="0.35">
      <c r="D23" s="8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</row>
    <row r="24" spans="1:38" s="2" customFormat="1" x14ac:dyDescent="0.35">
      <c r="A24" s="300" t="s">
        <v>64</v>
      </c>
      <c r="B24" s="301"/>
      <c r="C24" s="301"/>
      <c r="D24" s="1" t="s">
        <v>3</v>
      </c>
      <c r="E24" s="16">
        <v>287997.04035709798</v>
      </c>
      <c r="F24" s="16">
        <v>667502.352032247</v>
      </c>
      <c r="G24" s="16">
        <v>684100.10594540648</v>
      </c>
      <c r="H24" s="16">
        <v>1048815.7447716352</v>
      </c>
      <c r="I24" s="16">
        <v>1202541.6070557907</v>
      </c>
      <c r="J24" s="16">
        <v>1542930.229215676</v>
      </c>
      <c r="K24" s="16">
        <v>2082110.8905843496</v>
      </c>
      <c r="L24" s="16">
        <v>1902486.5003136955</v>
      </c>
      <c r="M24" s="16">
        <v>1450232.1083103623</v>
      </c>
      <c r="N24" s="16">
        <v>1472239.2997276708</v>
      </c>
      <c r="O24" s="16">
        <v>239526.40112493932</v>
      </c>
      <c r="P24" s="16">
        <v>-1129316.5153472275</v>
      </c>
      <c r="Q24" s="16">
        <v>247410.31259143725</v>
      </c>
      <c r="R24" s="16">
        <v>775250.22991431504</v>
      </c>
      <c r="S24" s="16">
        <v>1707862.8316900637</v>
      </c>
      <c r="T24" s="16">
        <v>683403.73155847937</v>
      </c>
      <c r="U24" s="16">
        <v>180971.30872454681</v>
      </c>
      <c r="V24" s="16">
        <v>-3116881.6848099977</v>
      </c>
      <c r="W24" s="16">
        <v>-1425275.6267608404</v>
      </c>
      <c r="X24" s="16">
        <v>-811498.20998141356</v>
      </c>
      <c r="Y24" s="16">
        <v>-2378162.6423008675</v>
      </c>
      <c r="Z24" s="16">
        <v>-1420413.3576015374</v>
      </c>
      <c r="AA24" s="16">
        <v>-3076920.9668290056</v>
      </c>
      <c r="AB24" s="16">
        <v>-4550870.3693320043</v>
      </c>
      <c r="AC24" s="16">
        <v>-7193394.8624430038</v>
      </c>
      <c r="AD24" s="16">
        <v>-6179401.0578799993</v>
      </c>
      <c r="AE24" s="16">
        <v>-5464972.1468369998</v>
      </c>
      <c r="AF24" s="16">
        <v>-7881789.0351489969</v>
      </c>
      <c r="AG24" s="16">
        <v>-11161147.947796997</v>
      </c>
      <c r="AH24" s="16">
        <v>-4981422.298299998</v>
      </c>
      <c r="AI24" s="16">
        <v>-2638380.6773560047</v>
      </c>
      <c r="AJ24" s="16">
        <v>1832694.3324690014</v>
      </c>
      <c r="AK24" s="16">
        <v>-6722148.3490349948</v>
      </c>
      <c r="AL24" s="16">
        <v>-16400032.872419003</v>
      </c>
    </row>
    <row r="25" spans="1:38" s="2" customFormat="1" x14ac:dyDescent="0.35">
      <c r="A25" s="1"/>
      <c r="B25" s="1"/>
      <c r="C25" s="49"/>
      <c r="D25" s="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</row>
    <row r="26" spans="1:38" s="2" customFormat="1" x14ac:dyDescent="0.35">
      <c r="A26" s="1" t="s">
        <v>65</v>
      </c>
      <c r="B26" s="1"/>
      <c r="C26" s="49"/>
      <c r="D26" s="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81"/>
      <c r="R26" s="81"/>
      <c r="S26" s="81"/>
      <c r="T26" s="81"/>
      <c r="U26" s="81"/>
      <c r="V26" s="81"/>
    </row>
    <row r="27" spans="1:38" s="4" customFormat="1" x14ac:dyDescent="0.35">
      <c r="B27" s="4" t="s">
        <v>66</v>
      </c>
      <c r="D27" s="80" t="s">
        <v>3</v>
      </c>
      <c r="E27" s="19">
        <v>730149.42078953423</v>
      </c>
      <c r="F27" s="20">
        <v>857605.7316789896</v>
      </c>
      <c r="G27" s="20">
        <v>988480.77902807842</v>
      </c>
      <c r="H27" s="20">
        <v>988661.8757601456</v>
      </c>
      <c r="I27" s="20">
        <v>1021955.6639618055</v>
      </c>
      <c r="J27" s="20">
        <v>1018361.0160561603</v>
      </c>
      <c r="K27" s="20">
        <v>701727.83252039226</v>
      </c>
      <c r="L27" s="20">
        <v>806568.7</v>
      </c>
      <c r="M27" s="20">
        <v>837051.73</v>
      </c>
      <c r="N27" s="20">
        <v>864358.8</v>
      </c>
      <c r="O27" s="20">
        <v>880133.7</v>
      </c>
      <c r="P27" s="20">
        <v>891999.77630899998</v>
      </c>
      <c r="Q27" s="20">
        <v>923808.60859600001</v>
      </c>
      <c r="R27" s="20">
        <v>934178.80125899997</v>
      </c>
      <c r="S27" s="20">
        <v>946673.70780900004</v>
      </c>
      <c r="T27" s="20">
        <v>933109.64201199997</v>
      </c>
      <c r="U27" s="20">
        <v>956888.51014599996</v>
      </c>
      <c r="V27" s="20">
        <v>990226.97743700002</v>
      </c>
      <c r="W27" s="20">
        <v>914374.23208700004</v>
      </c>
      <c r="X27" s="20">
        <v>876663.68136200006</v>
      </c>
      <c r="Y27" s="20">
        <v>821311.93150000006</v>
      </c>
      <c r="Z27" s="20">
        <v>754321.61820799997</v>
      </c>
      <c r="AA27" s="20">
        <v>649521.00789400004</v>
      </c>
      <c r="AB27" s="20">
        <v>565552.25109899999</v>
      </c>
      <c r="AC27" s="20">
        <v>465444.7</v>
      </c>
      <c r="AD27" s="20">
        <v>355006</v>
      </c>
      <c r="AE27" s="20">
        <v>231290.95435000001</v>
      </c>
      <c r="AF27" s="20">
        <v>88567.195942999999</v>
      </c>
      <c r="AG27" s="20">
        <v>0</v>
      </c>
      <c r="AH27" s="20">
        <v>0</v>
      </c>
      <c r="AI27" s="20">
        <v>0</v>
      </c>
      <c r="AJ27" s="20">
        <v>0</v>
      </c>
      <c r="AK27" s="20">
        <v>1000</v>
      </c>
      <c r="AL27" s="20">
        <v>0</v>
      </c>
    </row>
    <row r="28" spans="1:38" s="4" customFormat="1" x14ac:dyDescent="0.35">
      <c r="D28" s="9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s="4" customFormat="1" x14ac:dyDescent="0.35">
      <c r="A29" s="33"/>
      <c r="B29" s="33"/>
      <c r="C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s="4" customFormat="1" x14ac:dyDescent="0.35">
      <c r="D30" s="8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38" s="4" customFormat="1" x14ac:dyDescent="0.35">
      <c r="A31" s="1" t="s">
        <v>26</v>
      </c>
      <c r="C31" s="2"/>
      <c r="D31" s="12"/>
      <c r="E31" s="12"/>
      <c r="F31" s="12"/>
      <c r="G31" s="12"/>
      <c r="H31" s="12"/>
      <c r="I31" s="12"/>
      <c r="J31" s="12"/>
      <c r="K31" s="12"/>
      <c r="L31" s="12"/>
      <c r="M31" s="12"/>
      <c r="W31" s="12"/>
    </row>
    <row r="32" spans="1:38" s="4" customFormat="1" x14ac:dyDescent="0.35">
      <c r="D32" s="8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 s="4" customFormat="1" x14ac:dyDescent="0.35">
      <c r="A33" s="33"/>
      <c r="B33" s="33"/>
      <c r="C33" s="33"/>
      <c r="D33" s="92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  <row r="34" spans="1:38" s="4" customFormat="1" x14ac:dyDescent="0.35">
      <c r="A34" s="1" t="s">
        <v>67</v>
      </c>
      <c r="D34" s="1" t="s">
        <v>3</v>
      </c>
      <c r="E34" s="73">
        <v>6962664.8575390559</v>
      </c>
      <c r="F34" s="73">
        <v>8435907.9987365194</v>
      </c>
      <c r="G34" s="73">
        <v>9331360.8856664971</v>
      </c>
      <c r="H34" s="73">
        <v>11060763.793269854</v>
      </c>
      <c r="I34" s="73">
        <v>11719264.459054295</v>
      </c>
      <c r="J34" s="73">
        <v>12450476.513368277</v>
      </c>
      <c r="K34" s="73">
        <v>14396272.257118514</v>
      </c>
      <c r="L34" s="73">
        <v>13533904.933268175</v>
      </c>
      <c r="M34" s="73">
        <v>13172047.372996593</v>
      </c>
      <c r="N34" s="73">
        <v>14306284.980798118</v>
      </c>
      <c r="O34" s="73">
        <v>14846260.329761904</v>
      </c>
      <c r="P34" s="73">
        <v>14647638.319449412</v>
      </c>
      <c r="Q34" s="73">
        <v>14091732.455556685</v>
      </c>
      <c r="R34" s="73">
        <v>13644317.047848986</v>
      </c>
      <c r="S34" s="73">
        <v>13176158.303618133</v>
      </c>
      <c r="T34" s="73">
        <v>12811777.614520125</v>
      </c>
      <c r="U34" s="73">
        <v>9341744.9653214291</v>
      </c>
      <c r="V34" s="73">
        <v>12561678.314484978</v>
      </c>
      <c r="W34" s="73">
        <v>14923819.142725999</v>
      </c>
      <c r="X34" s="73">
        <v>12393325.553781491</v>
      </c>
      <c r="Y34" s="73">
        <v>20610372.641021654</v>
      </c>
      <c r="Z34" s="73">
        <v>19795940.542976525</v>
      </c>
      <c r="AA34" s="73">
        <v>18593517.330900583</v>
      </c>
      <c r="AB34" s="73">
        <v>20179231.12090103</v>
      </c>
      <c r="AC34" s="73">
        <v>20305253.67399336</v>
      </c>
      <c r="AD34" s="73">
        <v>20965171.73479246</v>
      </c>
      <c r="AE34" s="73">
        <v>18907458.227094784</v>
      </c>
      <c r="AF34" s="73">
        <v>19966876.864607304</v>
      </c>
      <c r="AG34" s="73">
        <v>20659288.135665312</v>
      </c>
      <c r="AH34" s="73">
        <v>29960493.533530001</v>
      </c>
      <c r="AI34" s="73">
        <v>51140881.196189165</v>
      </c>
      <c r="AJ34" s="73">
        <v>49197616.474921308</v>
      </c>
      <c r="AK34" s="73">
        <v>58555132.766448669</v>
      </c>
      <c r="AL34" s="73">
        <v>28677692.624781862</v>
      </c>
    </row>
    <row r="35" spans="1:38" s="4" customFormat="1" x14ac:dyDescent="0.35">
      <c r="A35" s="2"/>
      <c r="D35" s="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s="4" customFormat="1" x14ac:dyDescent="0.35">
      <c r="A36" s="1" t="s">
        <v>68</v>
      </c>
      <c r="D36" s="1" t="s">
        <v>3</v>
      </c>
      <c r="E36" s="73">
        <v>8456411.8198845014</v>
      </c>
      <c r="F36" s="73">
        <v>9712128.6778147127</v>
      </c>
      <c r="G36" s="73">
        <v>9995227.0481800996</v>
      </c>
      <c r="H36" s="73">
        <v>12126199.406184856</v>
      </c>
      <c r="I36" s="73">
        <v>12728198.84117578</v>
      </c>
      <c r="J36" s="73">
        <v>12780968.182609752</v>
      </c>
      <c r="K36" s="73">
        <v>14060546.260197479</v>
      </c>
      <c r="L36" s="73">
        <v>12589868.8405002</v>
      </c>
      <c r="M36" s="73">
        <v>11696124.032081041</v>
      </c>
      <c r="N36" s="73">
        <v>11933443.827020803</v>
      </c>
      <c r="O36" s="73">
        <v>12087170.024165245</v>
      </c>
      <c r="P36" s="73">
        <v>11917594.848813372</v>
      </c>
      <c r="Q36" s="73">
        <v>12303458.544769872</v>
      </c>
      <c r="R36" s="73">
        <v>12193820.205399349</v>
      </c>
      <c r="S36" s="73">
        <v>11700926.072362795</v>
      </c>
      <c r="T36" s="73">
        <v>11977443.637660302</v>
      </c>
      <c r="U36" s="73">
        <v>9666320.6790397037</v>
      </c>
      <c r="V36" s="73">
        <v>13310208.211150002</v>
      </c>
      <c r="W36" s="73">
        <v>16843991.877492003</v>
      </c>
      <c r="X36" s="73">
        <v>14788055.459480966</v>
      </c>
      <c r="Y36" s="73">
        <v>23185092.772909436</v>
      </c>
      <c r="Z36" s="73">
        <v>23155995.825904839</v>
      </c>
      <c r="AA36" s="73">
        <v>21773863.762673929</v>
      </c>
      <c r="AB36" s="73">
        <v>21464761.380655006</v>
      </c>
      <c r="AC36" s="73">
        <v>20533894.592227843</v>
      </c>
      <c r="AD36" s="73">
        <v>21501832.047706012</v>
      </c>
      <c r="AE36" s="73">
        <v>20951657.426458769</v>
      </c>
      <c r="AF36" s="73">
        <v>21307982.023467775</v>
      </c>
      <c r="AG36" s="73">
        <v>23153686.856094804</v>
      </c>
      <c r="AH36" s="73">
        <v>27691879.028032228</v>
      </c>
      <c r="AI36" s="73">
        <v>37150502.457798779</v>
      </c>
      <c r="AJ36" s="73">
        <v>34318036.967046827</v>
      </c>
      <c r="AK36" s="73">
        <v>48669020.234631255</v>
      </c>
      <c r="AL36" s="73">
        <v>24399094.621129021</v>
      </c>
    </row>
    <row r="37" spans="1:38" s="4" customFormat="1" x14ac:dyDescent="0.35">
      <c r="A37" s="2"/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 s="4" customFormat="1" x14ac:dyDescent="0.35">
      <c r="A38" s="1" t="s">
        <v>69</v>
      </c>
      <c r="D38" s="1" t="s">
        <v>3</v>
      </c>
      <c r="E38" s="84">
        <v>-1493746.9623454455</v>
      </c>
      <c r="F38" s="84">
        <v>-1276220.6790781934</v>
      </c>
      <c r="G38" s="84">
        <v>-663866.16251360252</v>
      </c>
      <c r="H38" s="84">
        <v>-1065435.6129150018</v>
      </c>
      <c r="I38" s="84">
        <v>-1008934.3821214847</v>
      </c>
      <c r="J38" s="84">
        <v>-330491.66924147494</v>
      </c>
      <c r="K38" s="84">
        <v>335725.99692103453</v>
      </c>
      <c r="L38" s="84">
        <v>944036.09276797436</v>
      </c>
      <c r="M38" s="84">
        <v>1475923.3409155514</v>
      </c>
      <c r="N38" s="84">
        <v>2372841.1537773144</v>
      </c>
      <c r="O38" s="84">
        <v>2759090.305596659</v>
      </c>
      <c r="P38" s="84">
        <v>2730043.47063604</v>
      </c>
      <c r="Q38" s="84">
        <v>1788273.9107868131</v>
      </c>
      <c r="R38" s="84">
        <v>1450496.8424496371</v>
      </c>
      <c r="S38" s="84">
        <v>1475232.2312553376</v>
      </c>
      <c r="T38" s="84">
        <v>834333.97685982287</v>
      </c>
      <c r="U38" s="84">
        <v>-324575.71371827461</v>
      </c>
      <c r="V38" s="84">
        <v>-748529.89666502364</v>
      </c>
      <c r="W38" s="84">
        <v>-1920172.7347660046</v>
      </c>
      <c r="X38" s="84">
        <v>-2394729.9056994747</v>
      </c>
      <c r="Y38" s="84">
        <v>-2574720.1318877824</v>
      </c>
      <c r="Z38" s="84">
        <v>-3360055.2829283141</v>
      </c>
      <c r="AA38" s="84">
        <v>-3180346.4317733459</v>
      </c>
      <c r="AB38" s="84">
        <v>-1285530.259753976</v>
      </c>
      <c r="AC38" s="84">
        <v>-228640.91823448241</v>
      </c>
      <c r="AD38" s="84">
        <v>-536660.31291355193</v>
      </c>
      <c r="AE38" s="84">
        <v>-2044199.1993639842</v>
      </c>
      <c r="AF38" s="84">
        <v>-1341105.1588604711</v>
      </c>
      <c r="AG38" s="84">
        <v>-2494398.7204294913</v>
      </c>
      <c r="AH38" s="84">
        <v>2268614.5054977722</v>
      </c>
      <c r="AI38" s="84">
        <v>13990378.738390386</v>
      </c>
      <c r="AJ38" s="84">
        <v>14879579.507874481</v>
      </c>
      <c r="AK38" s="84">
        <v>9886112.5318174139</v>
      </c>
      <c r="AL38" s="84">
        <v>4278598.0036528409</v>
      </c>
    </row>
    <row r="39" spans="1:38" s="4" customFormat="1" x14ac:dyDescent="0.35">
      <c r="A39" s="85"/>
      <c r="B39" s="8"/>
      <c r="C39" s="8"/>
      <c r="D39" s="9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s="4" customFormat="1" x14ac:dyDescent="0.35">
      <c r="A40" s="86"/>
      <c r="D40" s="80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</row>
    <row r="41" spans="1:38" s="4" customFormat="1" x14ac:dyDescent="0.35">
      <c r="A41" s="27"/>
      <c r="B41" s="33"/>
      <c r="C41" s="51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3"/>
      <c r="Y41" s="33"/>
      <c r="Z41" s="33"/>
      <c r="AA41" s="33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</row>
    <row r="42" spans="1:38" s="4" customFormat="1" x14ac:dyDescent="0.35">
      <c r="A42" s="1" t="s">
        <v>70</v>
      </c>
      <c r="C42" s="2"/>
      <c r="D42" s="2" t="s">
        <v>3</v>
      </c>
      <c r="E42" s="7">
        <v>-243165.72383230552</v>
      </c>
      <c r="F42" s="7">
        <v>-355934.86777444184</v>
      </c>
      <c r="G42" s="7">
        <v>-242154.40622572973</v>
      </c>
      <c r="H42" s="7">
        <v>-400378.28761251271</v>
      </c>
      <c r="I42" s="7">
        <v>-434540.1510229893</v>
      </c>
      <c r="J42" s="7">
        <v>-403068.72393322922</v>
      </c>
      <c r="K42" s="7">
        <v>-409313.43304789066</v>
      </c>
      <c r="L42" s="7">
        <v>-214443.5144113712</v>
      </c>
      <c r="M42" s="7">
        <v>3711.6058694105595</v>
      </c>
      <c r="N42" s="7">
        <v>88593.119193885475</v>
      </c>
      <c r="O42" s="7">
        <v>155530.47368609346</v>
      </c>
      <c r="P42" s="7">
        <v>85527.409896591678</v>
      </c>
      <c r="Q42" s="7">
        <v>10626.251913314685</v>
      </c>
      <c r="R42" s="7">
        <v>9474.1277090124786</v>
      </c>
      <c r="S42" s="7">
        <v>-2325.757978130132</v>
      </c>
      <c r="T42" s="7">
        <v>15600.290190873668</v>
      </c>
      <c r="U42" s="7">
        <v>-9703.8669654279947</v>
      </c>
      <c r="V42" s="7">
        <v>13195.897855026647</v>
      </c>
      <c r="W42" s="7">
        <v>-9001.2894860059023</v>
      </c>
      <c r="X42" s="7">
        <v>-30635.768782295287</v>
      </c>
      <c r="Y42" s="7">
        <v>-6202.6814528480172</v>
      </c>
      <c r="Z42" s="7">
        <v>-46621.006970606744</v>
      </c>
      <c r="AA42" s="7">
        <v>-541.5194655880332</v>
      </c>
      <c r="AB42" s="73">
        <v>14501.965186972171</v>
      </c>
      <c r="AC42" s="73">
        <v>31481.315885640681</v>
      </c>
      <c r="AD42" s="73">
        <v>66863.73419554159</v>
      </c>
      <c r="AE42" s="73">
        <v>45952.117329213768</v>
      </c>
      <c r="AF42" s="73">
        <v>211706.3569996953</v>
      </c>
      <c r="AG42" s="73">
        <v>209881.73179168627</v>
      </c>
      <c r="AH42" s="73">
        <v>3.7252902984619141E-9</v>
      </c>
      <c r="AI42" s="73">
        <v>52.115496829152107</v>
      </c>
      <c r="AJ42" s="73">
        <v>51.542179696261883</v>
      </c>
      <c r="AK42" s="73">
        <v>55.397749327123165</v>
      </c>
      <c r="AL42" s="73">
        <v>14042.339361134917</v>
      </c>
    </row>
    <row r="43" spans="1:38" s="4" customFormat="1" x14ac:dyDescent="0.35">
      <c r="A43" s="1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</row>
    <row r="44" spans="1:38" s="4" customFormat="1" x14ac:dyDescent="0.35">
      <c r="A44" s="1" t="s">
        <v>71</v>
      </c>
      <c r="C44" s="2"/>
      <c r="D44" s="2" t="s">
        <v>3</v>
      </c>
      <c r="E44" s="7">
        <v>-2024909.726534849</v>
      </c>
      <c r="F44" s="7">
        <v>-2299657.8988848822</v>
      </c>
      <c r="G44" s="7">
        <v>-1590120.6746847387</v>
      </c>
      <c r="H44" s="7">
        <v>-2514629.6452991497</v>
      </c>
      <c r="I44" s="7">
        <v>-2646016.1402002648</v>
      </c>
      <c r="J44" s="7">
        <v>-2276490.6223903801</v>
      </c>
      <c r="K44" s="7">
        <v>-2155698.3267112058</v>
      </c>
      <c r="L44" s="7">
        <v>-1172893.9219570924</v>
      </c>
      <c r="M44" s="7">
        <v>29402.838474599645</v>
      </c>
      <c r="N44" s="7">
        <v>989194.97324352898</v>
      </c>
      <c r="O44" s="7">
        <v>2675094.3781578131</v>
      </c>
      <c r="P44" s="7">
        <v>3944887.3958798591</v>
      </c>
      <c r="Q44" s="7">
        <v>1551489.8501086906</v>
      </c>
      <c r="R44" s="7">
        <v>684720.74024433456</v>
      </c>
      <c r="S44" s="7">
        <v>-234956.35841285624</v>
      </c>
      <c r="T44" s="7">
        <v>166530.53549221717</v>
      </c>
      <c r="U44" s="7">
        <v>-515250.88940824941</v>
      </c>
      <c r="V44" s="7">
        <v>2381547.6860000007</v>
      </c>
      <c r="W44" s="7">
        <v>-503898.39749117009</v>
      </c>
      <c r="X44" s="7">
        <v>-1613867.4645003565</v>
      </c>
      <c r="Y44" s="7">
        <v>-202760.17103976011</v>
      </c>
      <c r="Z44" s="7">
        <v>-1986262.9322973825</v>
      </c>
      <c r="AA44" s="7">
        <v>-103966.98440992832</v>
      </c>
      <c r="AB44" s="73">
        <v>3279842.0747650005</v>
      </c>
      <c r="AC44" s="73">
        <v>6996235.2600941621</v>
      </c>
      <c r="AD44" s="73">
        <v>5709604.4791619889</v>
      </c>
      <c r="AE44" s="73">
        <v>3466725.0648022294</v>
      </c>
      <c r="AF44" s="73">
        <v>6752390.2332882211</v>
      </c>
      <c r="AG44" s="73">
        <v>8876630.9591591917</v>
      </c>
      <c r="AH44" s="73">
        <v>7250036.803797774</v>
      </c>
      <c r="AI44" s="73">
        <v>16628811.53124322</v>
      </c>
      <c r="AJ44" s="73">
        <v>13046936.717585176</v>
      </c>
      <c r="AK44" s="73">
        <v>16608316.278601736</v>
      </c>
      <c r="AL44" s="73">
        <v>20692673.215432979</v>
      </c>
    </row>
    <row r="45" spans="1:38" s="4" customFormat="1" x14ac:dyDescent="0.35">
      <c r="A45" s="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</row>
    <row r="46" spans="1:38" s="4" customFormat="1" x14ac:dyDescent="0.35">
      <c r="A46" s="1" t="s">
        <v>72</v>
      </c>
      <c r="C46" s="2"/>
      <c r="D46" s="2" t="s">
        <v>3</v>
      </c>
      <c r="E46" s="73">
        <v>1781744.0027025435</v>
      </c>
      <c r="F46" s="73">
        <v>1943723.0311104404</v>
      </c>
      <c r="G46" s="73">
        <v>1347966.268459009</v>
      </c>
      <c r="H46" s="73">
        <v>2114251.357686637</v>
      </c>
      <c r="I46" s="73">
        <v>2211475.9891772754</v>
      </c>
      <c r="J46" s="73">
        <v>1873421.8984571509</v>
      </c>
      <c r="K46" s="73">
        <v>1746384.8936633151</v>
      </c>
      <c r="L46" s="73">
        <v>958450.40754572116</v>
      </c>
      <c r="M46" s="73">
        <v>-25691.232605189085</v>
      </c>
      <c r="N46" s="73">
        <v>-900601.8540496435</v>
      </c>
      <c r="O46" s="73">
        <v>-2519563.9044717196</v>
      </c>
      <c r="P46" s="73">
        <v>-3859359.9859832674</v>
      </c>
      <c r="Q46" s="73">
        <v>-1540863.5981953759</v>
      </c>
      <c r="R46" s="73">
        <v>-675246.61253532209</v>
      </c>
      <c r="S46" s="73">
        <v>232630.6004347261</v>
      </c>
      <c r="T46" s="73">
        <v>-150930.2453013435</v>
      </c>
      <c r="U46" s="73">
        <v>505547.02244282141</v>
      </c>
      <c r="V46" s="73">
        <v>-2368351.788144974</v>
      </c>
      <c r="W46" s="73">
        <v>494897.10800516419</v>
      </c>
      <c r="X46" s="73">
        <v>1583231.6957180612</v>
      </c>
      <c r="Y46" s="73">
        <v>196557.48958691489</v>
      </c>
      <c r="Z46" s="73">
        <v>1939641.9253267767</v>
      </c>
      <c r="AA46" s="73">
        <v>103425.46494434029</v>
      </c>
      <c r="AB46" s="73">
        <v>-3265340.1095780283</v>
      </c>
      <c r="AC46" s="73">
        <v>-6964753.9442085214</v>
      </c>
      <c r="AD46" s="73">
        <v>-5642740.7449664474</v>
      </c>
      <c r="AE46" s="73">
        <v>-3420772.9474730156</v>
      </c>
      <c r="AF46" s="73">
        <v>-6540683.8762885258</v>
      </c>
      <c r="AG46" s="73">
        <v>-8666749.2273675054</v>
      </c>
      <c r="AH46" s="73">
        <v>-7250036.8037977703</v>
      </c>
      <c r="AI46" s="73">
        <v>-16628759.415746391</v>
      </c>
      <c r="AJ46" s="73">
        <v>-13046885.17540548</v>
      </c>
      <c r="AK46" s="73">
        <v>-16608260.880852409</v>
      </c>
      <c r="AL46" s="73">
        <v>-20678630.876071844</v>
      </c>
    </row>
    <row r="47" spans="1:38" s="4" customFormat="1" x14ac:dyDescent="0.35">
      <c r="A47" s="93"/>
      <c r="B47" s="8"/>
      <c r="C47" s="59"/>
      <c r="D47" s="9"/>
      <c r="E47" s="9"/>
      <c r="F47" s="9"/>
      <c r="G47" s="9"/>
      <c r="H47" s="9"/>
      <c r="I47" s="9"/>
      <c r="J47" s="9"/>
      <c r="K47" s="9"/>
      <c r="L47" s="9"/>
      <c r="M47" s="9"/>
      <c r="N47" s="8"/>
      <c r="O47" s="8"/>
      <c r="P47" s="8"/>
      <c r="Q47" s="8"/>
      <c r="R47" s="8"/>
      <c r="S47" s="8"/>
      <c r="T47" s="8"/>
      <c r="U47" s="8"/>
      <c r="V47" s="8"/>
      <c r="W47" s="9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8" s="4" customFormat="1" ht="24" customHeight="1" x14ac:dyDescent="0.35">
      <c r="A48" s="46"/>
      <c r="B48" s="12"/>
      <c r="C48" s="12"/>
      <c r="D48" s="80"/>
      <c r="E48" s="12"/>
      <c r="F48" s="12"/>
      <c r="G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W48" s="12"/>
      <c r="X48" s="12"/>
      <c r="Y48" s="94"/>
      <c r="Z48" s="19"/>
      <c r="AE48" s="12"/>
      <c r="AI48" s="12"/>
      <c r="AJ48" s="12"/>
      <c r="AK48" s="12" t="s">
        <v>39</v>
      </c>
      <c r="AL48" s="12" t="s">
        <v>39</v>
      </c>
    </row>
    <row r="49" spans="1:38" s="4" customFormat="1" ht="24" customHeight="1" x14ac:dyDescent="0.35">
      <c r="A49" s="12"/>
      <c r="B49" s="105"/>
      <c r="C49" s="105"/>
      <c r="D49" s="106"/>
      <c r="E49" s="105"/>
      <c r="F49" s="105"/>
      <c r="G49" s="105"/>
      <c r="H49" s="22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22"/>
      <c r="V49" s="22"/>
      <c r="W49" s="22"/>
      <c r="X49" s="105"/>
      <c r="Y49" s="107"/>
      <c r="Z49" s="105"/>
      <c r="AE49" s="12"/>
      <c r="AI49" s="12"/>
      <c r="AJ49" s="12"/>
      <c r="AK49" s="12" t="s">
        <v>40</v>
      </c>
      <c r="AL49" s="12" t="s">
        <v>40</v>
      </c>
    </row>
    <row r="50" spans="1:38" s="4" customFormat="1" ht="24" customHeight="1" x14ac:dyDescent="0.35">
      <c r="A50" s="12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I50" s="12"/>
      <c r="AJ50" s="12"/>
      <c r="AK50" s="12" t="s">
        <v>41</v>
      </c>
      <c r="AL50" s="12" t="s">
        <v>41</v>
      </c>
    </row>
    <row r="51" spans="1:38" s="4" customFormat="1" ht="24" customHeight="1" x14ac:dyDescent="0.35">
      <c r="A51" s="12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I51" s="12"/>
      <c r="AJ51" s="12"/>
      <c r="AK51" s="12" t="s">
        <v>42</v>
      </c>
      <c r="AL51" s="12" t="s">
        <v>42</v>
      </c>
    </row>
    <row r="52" spans="1:38" s="4" customFormat="1" ht="24" customHeight="1" x14ac:dyDescent="0.35">
      <c r="A52" s="12"/>
      <c r="B52" s="10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I52" s="12"/>
      <c r="AJ52" s="12"/>
      <c r="AK52" s="12" t="s">
        <v>43</v>
      </c>
      <c r="AL52" s="12" t="s">
        <v>43</v>
      </c>
    </row>
    <row r="53" spans="1:38" s="4" customFormat="1" ht="24" customHeight="1" x14ac:dyDescent="0.35">
      <c r="A53" s="12"/>
      <c r="B53" s="10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I53" s="12"/>
      <c r="AJ53" s="12"/>
      <c r="AK53" s="12" t="s">
        <v>44</v>
      </c>
      <c r="AL53" s="12" t="s">
        <v>44</v>
      </c>
    </row>
    <row r="54" spans="1:38" s="86" customFormat="1" ht="24" customHeight="1" x14ac:dyDescent="0.3">
      <c r="A54" s="46"/>
      <c r="B54" s="31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E54" s="46"/>
      <c r="AI54" s="46"/>
      <c r="AJ54" s="46"/>
      <c r="AK54" s="46" t="s">
        <v>30</v>
      </c>
      <c r="AL54" s="46" t="s">
        <v>30</v>
      </c>
    </row>
    <row r="55" spans="1:38" s="86" customFormat="1" ht="24" customHeight="1" x14ac:dyDescent="0.3">
      <c r="A55" s="46"/>
      <c r="B55" s="31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B55" s="96"/>
      <c r="AC55" s="96"/>
      <c r="AD55" s="96"/>
      <c r="AE55" s="96"/>
      <c r="AF55" s="96"/>
    </row>
    <row r="56" spans="1:38" s="86" customFormat="1" ht="24" customHeight="1" x14ac:dyDescent="0.3">
      <c r="A56" s="46"/>
      <c r="B56" s="31"/>
      <c r="C56" s="96"/>
      <c r="D56" s="96"/>
      <c r="E56" s="96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85"/>
      <c r="AB56" s="254"/>
      <c r="AC56" s="254"/>
      <c r="AD56" s="254"/>
      <c r="AE56" s="254"/>
      <c r="AF56" s="254"/>
    </row>
    <row r="57" spans="1:38" s="123" customFormat="1" ht="24" customHeight="1" x14ac:dyDescent="0.3">
      <c r="A57" s="63"/>
      <c r="B57" s="65"/>
      <c r="C57" s="227" t="s">
        <v>115</v>
      </c>
      <c r="D57" s="228"/>
      <c r="E57" s="207">
        <v>13212666.6665191</v>
      </c>
      <c r="F57" s="207">
        <v>16665745.886324901</v>
      </c>
      <c r="G57" s="207">
        <v>19924680.966010801</v>
      </c>
      <c r="H57" s="207">
        <v>23953800.140815299</v>
      </c>
      <c r="I57" s="207">
        <v>29141591.313150302</v>
      </c>
      <c r="J57" s="207">
        <v>32393861.842262331</v>
      </c>
      <c r="K57" s="207">
        <v>35946985.039902776</v>
      </c>
      <c r="L57" s="207">
        <v>37741618.6881385</v>
      </c>
      <c r="M57" s="219">
        <v>38461785.405030318</v>
      </c>
      <c r="N57" s="219">
        <v>42215029.9167789</v>
      </c>
      <c r="O57" s="219">
        <v>45409054.801007405</v>
      </c>
      <c r="P57" s="219">
        <v>48428963.170132108</v>
      </c>
      <c r="Q57" s="219">
        <v>52897338.900012307</v>
      </c>
      <c r="R57" s="219">
        <v>60391763.165277995</v>
      </c>
      <c r="S57" s="147">
        <v>68467939.844195783</v>
      </c>
      <c r="T57" s="147">
        <v>81577533.47573261</v>
      </c>
      <c r="U57" s="147">
        <v>90159479.205960184</v>
      </c>
      <c r="V57" s="147">
        <v>93867121.297655597</v>
      </c>
      <c r="W57" s="147">
        <v>96138477.277419999</v>
      </c>
      <c r="X57" s="147">
        <v>110777866.8791362</v>
      </c>
      <c r="Y57" s="147">
        <v>121509298.51400781</v>
      </c>
      <c r="Z57" s="147">
        <v>129973394.0432338</v>
      </c>
      <c r="AA57" s="147">
        <v>137309192.01246399</v>
      </c>
      <c r="AB57" s="147">
        <v>147951290.03592899</v>
      </c>
      <c r="AC57" s="229">
        <v>158622902.851973</v>
      </c>
      <c r="AD57" s="229">
        <v>168764687.91665101</v>
      </c>
      <c r="AE57" s="229">
        <v>179314910.106058</v>
      </c>
      <c r="AF57" s="229">
        <v>189434867.40996602</v>
      </c>
      <c r="AG57" s="229">
        <v>195531722.45080402</v>
      </c>
      <c r="AH57" s="229">
        <v>201257745.10728601</v>
      </c>
      <c r="AI57" s="229">
        <v>239561981.37910998</v>
      </c>
      <c r="AJ57" s="229">
        <v>263065442.82437903</v>
      </c>
      <c r="AK57" s="229">
        <v>281857486.45158297</v>
      </c>
      <c r="AL57" s="229">
        <v>311630878.49862504</v>
      </c>
    </row>
    <row r="58" spans="1:38" s="123" customFormat="1" ht="24" customHeight="1" x14ac:dyDescent="0.3">
      <c r="A58" s="63"/>
      <c r="B58" s="65"/>
      <c r="C58" s="230" t="s">
        <v>116</v>
      </c>
      <c r="D58" s="212"/>
      <c r="E58" s="211">
        <v>374.87</v>
      </c>
      <c r="F58" s="211">
        <v>382.33</v>
      </c>
      <c r="G58" s="211">
        <v>431.04</v>
      </c>
      <c r="H58" s="211">
        <v>404.09</v>
      </c>
      <c r="I58" s="211">
        <v>407.13</v>
      </c>
      <c r="J58" s="211">
        <v>424.97</v>
      </c>
      <c r="K58" s="211">
        <v>439.81</v>
      </c>
      <c r="L58" s="211">
        <v>473.77</v>
      </c>
      <c r="M58" s="211">
        <v>527.70000000000005</v>
      </c>
      <c r="N58" s="211">
        <v>572.67999999999995</v>
      </c>
      <c r="O58" s="211">
        <v>656.2</v>
      </c>
      <c r="P58" s="211">
        <v>712.38</v>
      </c>
      <c r="Q58" s="212">
        <v>599.41999999999996</v>
      </c>
      <c r="R58" s="212">
        <v>559.83000000000004</v>
      </c>
      <c r="S58" s="212">
        <v>514.21</v>
      </c>
      <c r="T58" s="212">
        <v>534.42999999999995</v>
      </c>
      <c r="U58" s="212">
        <v>495.82</v>
      </c>
      <c r="V58" s="212">
        <v>629.11</v>
      </c>
      <c r="W58" s="212">
        <v>506.43</v>
      </c>
      <c r="X58" s="212">
        <v>468.37</v>
      </c>
      <c r="Y58" s="212">
        <v>521.46</v>
      </c>
      <c r="Z58" s="212">
        <v>478.6</v>
      </c>
      <c r="AA58" s="212">
        <v>523.76</v>
      </c>
      <c r="AB58" s="212">
        <v>607.38</v>
      </c>
      <c r="AC58" s="212">
        <v>707.34</v>
      </c>
      <c r="AD58" s="212">
        <v>667.29</v>
      </c>
      <c r="AE58" s="212">
        <v>615.22</v>
      </c>
      <c r="AF58" s="212">
        <v>695.69</v>
      </c>
      <c r="AG58" s="212">
        <v>744.62</v>
      </c>
      <c r="AH58" s="212">
        <v>711.24</v>
      </c>
      <c r="AI58" s="212">
        <v>850.25</v>
      </c>
      <c r="AJ58" s="212">
        <v>859.51</v>
      </c>
      <c r="AK58" s="212">
        <v>884.59</v>
      </c>
      <c r="AL58" s="212">
        <v>992.12</v>
      </c>
    </row>
    <row r="59" spans="1:38" s="86" customFormat="1" ht="24" customHeight="1" x14ac:dyDescent="0.3">
      <c r="A59" s="46"/>
      <c r="B59" s="31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B59" s="96"/>
      <c r="AC59" s="96"/>
      <c r="AD59" s="96"/>
      <c r="AE59" s="96"/>
      <c r="AF59" s="96"/>
    </row>
    <row r="60" spans="1:38" s="4" customFormat="1" x14ac:dyDescent="0.35">
      <c r="A60" s="12"/>
      <c r="B60" s="12"/>
      <c r="C60" s="12"/>
      <c r="D60" s="80"/>
      <c r="E60" s="12"/>
      <c r="F60" s="12"/>
      <c r="G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Y60" s="94"/>
    </row>
    <row r="61" spans="1:38" s="4" customFormat="1" x14ac:dyDescent="0.35">
      <c r="D61" s="8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W61" s="97"/>
      <c r="Y61" s="88"/>
    </row>
    <row r="62" spans="1:38" s="4" customFormat="1" x14ac:dyDescent="0.35">
      <c r="A62" s="2" t="s">
        <v>45</v>
      </c>
      <c r="B62" s="2"/>
      <c r="C62" s="2"/>
      <c r="D62" s="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W62" s="97"/>
      <c r="Y62" s="88"/>
    </row>
    <row r="63" spans="1:38" s="4" customFormat="1" x14ac:dyDescent="0.35">
      <c r="A63" s="2" t="s">
        <v>31</v>
      </c>
      <c r="B63" s="2"/>
      <c r="C63" s="2"/>
      <c r="D63" s="1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</row>
    <row r="64" spans="1:38" s="4" customFormat="1" x14ac:dyDescent="0.35">
      <c r="D64" s="80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W64" s="97"/>
      <c r="Y64" s="88"/>
    </row>
    <row r="65" spans="1:38" s="109" customFormat="1" ht="18.75" customHeight="1" x14ac:dyDescent="0.4">
      <c r="A65" s="132"/>
      <c r="B65" s="132"/>
      <c r="C65" s="132"/>
      <c r="D65" s="271"/>
      <c r="E65" s="133">
        <v>1991</v>
      </c>
      <c r="F65" s="133">
        <v>1992</v>
      </c>
      <c r="G65" s="133">
        <v>1993</v>
      </c>
      <c r="H65" s="133">
        <v>1994</v>
      </c>
      <c r="I65" s="133">
        <v>1995</v>
      </c>
      <c r="J65" s="133">
        <v>1996</v>
      </c>
      <c r="K65" s="133">
        <v>1997</v>
      </c>
      <c r="L65" s="133">
        <v>1998</v>
      </c>
      <c r="M65" s="133">
        <v>1999</v>
      </c>
      <c r="N65" s="133">
        <v>2000</v>
      </c>
      <c r="O65" s="133">
        <v>2001</v>
      </c>
      <c r="P65" s="133">
        <v>2002</v>
      </c>
      <c r="Q65" s="133">
        <v>2003</v>
      </c>
      <c r="R65" s="133">
        <v>2004</v>
      </c>
      <c r="S65" s="133">
        <v>2005</v>
      </c>
      <c r="T65" s="133">
        <v>2006</v>
      </c>
      <c r="U65" s="133">
        <v>2007</v>
      </c>
      <c r="V65" s="133">
        <v>2008</v>
      </c>
      <c r="W65" s="133">
        <v>2009</v>
      </c>
      <c r="X65" s="133">
        <v>2010</v>
      </c>
      <c r="Y65" s="133">
        <v>2011</v>
      </c>
      <c r="Z65" s="133">
        <v>2012</v>
      </c>
      <c r="AA65" s="133">
        <v>2013</v>
      </c>
      <c r="AB65" s="133">
        <v>2014</v>
      </c>
      <c r="AC65" s="133">
        <v>2015</v>
      </c>
      <c r="AD65" s="112">
        <v>2016</v>
      </c>
      <c r="AE65" s="112">
        <v>2017</v>
      </c>
      <c r="AF65" s="112">
        <v>2018</v>
      </c>
      <c r="AG65" s="112">
        <v>2019</v>
      </c>
      <c r="AH65" s="112">
        <v>2020</v>
      </c>
      <c r="AI65" s="112">
        <v>2021</v>
      </c>
      <c r="AJ65" s="112">
        <v>2022</v>
      </c>
      <c r="AK65" s="112">
        <v>2023</v>
      </c>
      <c r="AL65" s="112">
        <v>2023</v>
      </c>
    </row>
    <row r="66" spans="1:38" s="4" customFormat="1" ht="6.75" customHeight="1" x14ac:dyDescent="0.35">
      <c r="A66" s="13"/>
      <c r="B66" s="13"/>
      <c r="C66" s="13"/>
      <c r="D66" s="5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5"/>
      <c r="Q66" s="8"/>
      <c r="R66" s="8"/>
      <c r="S66" s="8"/>
      <c r="T66" s="8"/>
      <c r="U66" s="8"/>
      <c r="V66" s="8"/>
      <c r="W66" s="8"/>
      <c r="X66" s="8"/>
      <c r="Y66" s="104"/>
      <c r="Z66" s="8"/>
      <c r="AA66" s="8"/>
      <c r="AB66" s="76"/>
      <c r="AC66" s="76"/>
      <c r="AD66" s="8"/>
      <c r="AE66" s="8"/>
      <c r="AF66" s="8"/>
      <c r="AG66" s="8"/>
      <c r="AH66" s="8"/>
      <c r="AI66" s="8"/>
      <c r="AJ66" s="8"/>
      <c r="AK66" s="8"/>
      <c r="AL66" s="8"/>
    </row>
    <row r="67" spans="1:38" s="2" customFormat="1" x14ac:dyDescent="0.35">
      <c r="A67" s="1" t="s">
        <v>47</v>
      </c>
      <c r="B67" s="1"/>
      <c r="C67" s="49"/>
      <c r="D67" s="1"/>
      <c r="E67" s="89">
        <f>E6/E$57</f>
        <v>0.50856494781132733</v>
      </c>
      <c r="F67" s="89">
        <f t="shared" ref="F67:AE70" si="0">F6/F$57</f>
        <v>0.48482517290702898</v>
      </c>
      <c r="G67" s="89">
        <f t="shared" si="0"/>
        <v>0.45617826930056754</v>
      </c>
      <c r="H67" s="89">
        <f t="shared" si="0"/>
        <v>0.44503942768950988</v>
      </c>
      <c r="I67" s="89">
        <f t="shared" si="0"/>
        <v>0.3872377519390649</v>
      </c>
      <c r="J67" s="89">
        <f t="shared" si="0"/>
        <v>0.37190403071107492</v>
      </c>
      <c r="K67" s="89">
        <f t="shared" si="0"/>
        <v>0.38909963682752441</v>
      </c>
      <c r="L67" s="89">
        <f t="shared" si="0"/>
        <v>0.35291176907160227</v>
      </c>
      <c r="M67" s="89">
        <f t="shared" si="0"/>
        <v>0.34256753398511708</v>
      </c>
      <c r="N67" s="89">
        <f t="shared" si="0"/>
        <v>0.34098940894675467</v>
      </c>
      <c r="O67" s="89">
        <f t="shared" si="0"/>
        <v>0.33037003014463057</v>
      </c>
      <c r="P67" s="89">
        <f t="shared" si="0"/>
        <v>0.30422220020668289</v>
      </c>
      <c r="Q67" s="89">
        <f t="shared" si="0"/>
        <v>0.2665986418357752</v>
      </c>
      <c r="R67" s="89">
        <f t="shared" si="0"/>
        <v>0.22608697709637648</v>
      </c>
      <c r="S67" s="89">
        <f t="shared" si="0"/>
        <v>0.19240877665690104</v>
      </c>
      <c r="T67" s="89">
        <f t="shared" si="0"/>
        <v>0.15724155117446448</v>
      </c>
      <c r="U67" s="89">
        <f t="shared" si="0"/>
        <v>0.10350593393555324</v>
      </c>
      <c r="V67" s="89">
        <f t="shared" si="0"/>
        <v>0.13396463041052131</v>
      </c>
      <c r="W67" s="89">
        <f t="shared" si="0"/>
        <v>0.15513890250415927</v>
      </c>
      <c r="X67" s="89">
        <f t="shared" si="0"/>
        <v>0.11159891531841341</v>
      </c>
      <c r="Y67" s="89">
        <f t="shared" si="0"/>
        <v>0.16956866850147703</v>
      </c>
      <c r="Z67" s="89">
        <f t="shared" si="0"/>
        <v>0.1519489406380862</v>
      </c>
      <c r="AA67" s="89">
        <f t="shared" si="0"/>
        <v>0.13540954934573682</v>
      </c>
      <c r="AB67" s="89">
        <f t="shared" si="0"/>
        <v>0.13648906394249138</v>
      </c>
      <c r="AC67" s="89">
        <f t="shared" si="0"/>
        <v>0.12820806216651612</v>
      </c>
      <c r="AD67" s="89">
        <f t="shared" si="0"/>
        <v>0.1246234370982586</v>
      </c>
      <c r="AE67" s="89">
        <f t="shared" si="0"/>
        <v>0.10569902041728584</v>
      </c>
      <c r="AF67" s="89">
        <f t="shared" ref="AF67" si="1">AF6/AF$57</f>
        <v>0.10651990046762332</v>
      </c>
      <c r="AG67" s="89">
        <f t="shared" ref="AG67:AH67" si="2">AG6/AG$57</f>
        <v>0.10673035355021589</v>
      </c>
      <c r="AH67" s="89">
        <f t="shared" si="2"/>
        <v>0.14886628843803618</v>
      </c>
      <c r="AI67" s="89">
        <f>AI6/AI$57</f>
        <v>0.21347683391695946</v>
      </c>
      <c r="AJ67" s="89">
        <f>AJ6/AJ$57</f>
        <v>0.18701684071041244</v>
      </c>
      <c r="AK67" s="89">
        <f>AK6/AK$57</f>
        <v>0.20774749999147712</v>
      </c>
      <c r="AL67" s="89">
        <f>AL6/AL$57</f>
        <v>9.2069614867352073E-2</v>
      </c>
    </row>
    <row r="68" spans="1:38" s="4" customFormat="1" x14ac:dyDescent="0.35">
      <c r="B68" s="299" t="s">
        <v>48</v>
      </c>
      <c r="C68" s="299"/>
      <c r="D68" s="80"/>
      <c r="E68" s="56">
        <f t="shared" ref="E68:R76" si="3">E7/E$57</f>
        <v>0.31777073751306012</v>
      </c>
      <c r="F68" s="56">
        <f t="shared" si="0"/>
        <v>0.31254549031010315</v>
      </c>
      <c r="G68" s="56">
        <f t="shared" si="0"/>
        <v>0.29747397802528946</v>
      </c>
      <c r="H68" s="56">
        <f t="shared" si="0"/>
        <v>0.30050746836981823</v>
      </c>
      <c r="I68" s="56">
        <f t="shared" si="0"/>
        <v>0.27989885290002148</v>
      </c>
      <c r="J68" s="56">
        <f t="shared" si="0"/>
        <v>0.28934465406451237</v>
      </c>
      <c r="K68" s="56">
        <f t="shared" si="0"/>
        <v>0.30517887715889142</v>
      </c>
      <c r="L68" s="56">
        <f t="shared" si="0"/>
        <v>0.27733517487920079</v>
      </c>
      <c r="M68" s="56">
        <f t="shared" si="0"/>
        <v>0.29238973443799593</v>
      </c>
      <c r="N68" s="56">
        <f t="shared" si="0"/>
        <v>0.29905420973169089</v>
      </c>
      <c r="O68" s="56">
        <f t="shared" si="0"/>
        <v>0.29747727018573217</v>
      </c>
      <c r="P68" s="56">
        <f t="shared" si="0"/>
        <v>0.28586794091898454</v>
      </c>
      <c r="Q68" s="56">
        <f t="shared" si="0"/>
        <v>0.24693940617780227</v>
      </c>
      <c r="R68" s="56">
        <f t="shared" si="0"/>
        <v>0.20105208995870039</v>
      </c>
      <c r="S68" s="56">
        <f t="shared" si="0"/>
        <v>0.15083404598925546</v>
      </c>
      <c r="T68" s="56">
        <f t="shared" si="0"/>
        <v>0.10544354223305659</v>
      </c>
      <c r="U68" s="56">
        <f t="shared" si="0"/>
        <v>8.6044941310776307E-2</v>
      </c>
      <c r="V68" s="56">
        <f t="shared" si="0"/>
        <v>0.11310616344836356</v>
      </c>
      <c r="W68" s="56">
        <f t="shared" si="0"/>
        <v>0.12044263856875062</v>
      </c>
      <c r="X68" s="56">
        <f t="shared" si="0"/>
        <v>8.0482664733708423E-2</v>
      </c>
      <c r="Y68" s="56">
        <f t="shared" si="0"/>
        <v>0.10851956422976106</v>
      </c>
      <c r="Z68" s="56">
        <f t="shared" si="0"/>
        <v>9.9289971411589961E-2</v>
      </c>
      <c r="AA68" s="56">
        <f t="shared" si="0"/>
        <v>9.4917332650191033E-2</v>
      </c>
      <c r="AB68" s="56">
        <f t="shared" si="0"/>
        <v>8.7246180123642936E-2</v>
      </c>
      <c r="AC68" s="56">
        <f t="shared" si="0"/>
        <v>8.5072114791600872E-2</v>
      </c>
      <c r="AD68" s="56">
        <f t="shared" si="0"/>
        <v>8.9557492663776481E-2</v>
      </c>
      <c r="AE68" s="56">
        <f t="shared" si="0"/>
        <v>8.2740937912779602E-2</v>
      </c>
      <c r="AF68" s="56">
        <f t="shared" ref="AF68" si="4">AF7/AF$57</f>
        <v>7.3296470184503776E-2</v>
      </c>
      <c r="AG68" s="56">
        <f t="shared" ref="AG68:AH68" si="5">AG7/AG$57</f>
        <v>7.1015561271239133E-2</v>
      </c>
      <c r="AH68" s="56">
        <f t="shared" si="5"/>
        <v>0.1046001285961535</v>
      </c>
      <c r="AI68" s="56">
        <f t="shared" ref="AI68:AJ68" si="6">AI7/AI$57</f>
        <v>0.17882812936129655</v>
      </c>
      <c r="AJ68" s="56">
        <f t="shared" si="6"/>
        <v>0.14469479703423621</v>
      </c>
      <c r="AK68" s="56">
        <f t="shared" ref="AK68:AL68" si="7">AK7/AK$57</f>
        <v>0.14493094915267801</v>
      </c>
      <c r="AL68" s="56">
        <f t="shared" si="7"/>
        <v>7.2977499858812425E-2</v>
      </c>
    </row>
    <row r="69" spans="1:38" s="4" customFormat="1" x14ac:dyDescent="0.35">
      <c r="C69" s="4" t="s">
        <v>49</v>
      </c>
      <c r="D69" s="80"/>
      <c r="E69" s="56">
        <f t="shared" si="3"/>
        <v>9.7648720925456109E-3</v>
      </c>
      <c r="F69" s="56">
        <f t="shared" si="0"/>
        <v>9.8453439239485855E-3</v>
      </c>
      <c r="G69" s="56">
        <f t="shared" si="0"/>
        <v>1.4057941528791259E-3</v>
      </c>
      <c r="H69" s="56">
        <f t="shared" si="0"/>
        <v>2.6789068800260889E-3</v>
      </c>
      <c r="I69" s="56">
        <f t="shared" si="0"/>
        <v>3.8089889741165456E-5</v>
      </c>
      <c r="J69" s="56">
        <f t="shared" si="0"/>
        <v>1.0681035860583764E-4</v>
      </c>
      <c r="K69" s="56">
        <f t="shared" si="0"/>
        <v>1.1433504076733318E-2</v>
      </c>
      <c r="L69" s="56">
        <f t="shared" si="0"/>
        <v>1.9336743504044854E-2</v>
      </c>
      <c r="M69" s="56">
        <f t="shared" si="0"/>
        <v>4.4906911673790996E-2</v>
      </c>
      <c r="N69" s="56">
        <f t="shared" si="0"/>
        <v>3.8078854928421564E-2</v>
      </c>
      <c r="O69" s="56">
        <f t="shared" si="0"/>
        <v>6.1045093586455865E-2</v>
      </c>
      <c r="P69" s="56">
        <f t="shared" si="0"/>
        <v>6.9312906580461964E-2</v>
      </c>
      <c r="Q69" s="56">
        <f t="shared" si="0"/>
        <v>6.686591752159346E-2</v>
      </c>
      <c r="R69" s="56">
        <f t="shared" si="0"/>
        <v>5.8850868292638629E-2</v>
      </c>
      <c r="S69" s="56">
        <f t="shared" si="0"/>
        <v>5.2796725127496932E-2</v>
      </c>
      <c r="T69" s="56">
        <f t="shared" si="0"/>
        <v>4.4069194006992676E-2</v>
      </c>
      <c r="U69" s="56">
        <f t="shared" si="0"/>
        <v>3.1628345325207793E-2</v>
      </c>
      <c r="V69" s="56">
        <f t="shared" si="0"/>
        <v>3.603342135437871E-2</v>
      </c>
      <c r="W69" s="56">
        <f t="shared" si="0"/>
        <v>5.7659128844526467E-2</v>
      </c>
      <c r="X69" s="56">
        <f t="shared" si="0"/>
        <v>3.6064124457431082E-2</v>
      </c>
      <c r="Y69" s="56">
        <f t="shared" si="0"/>
        <v>3.7182002620064832E-2</v>
      </c>
      <c r="Z69" s="56">
        <f t="shared" si="0"/>
        <v>3.0049868849864995E-2</v>
      </c>
      <c r="AA69" s="56">
        <f t="shared" si="0"/>
        <v>3.6457446031796584E-2</v>
      </c>
      <c r="AB69" s="56">
        <f t="shared" si="0"/>
        <v>3.0666202362265273E-2</v>
      </c>
      <c r="AC69" s="56">
        <f t="shared" si="0"/>
        <v>3.1857427957397551E-2</v>
      </c>
      <c r="AD69" s="56">
        <f t="shared" si="0"/>
        <v>4.8847699135208943E-2</v>
      </c>
      <c r="AE69" s="56">
        <f t="shared" si="0"/>
        <v>4.8908235804919355E-2</v>
      </c>
      <c r="AF69" s="56">
        <f t="shared" ref="AF69:AG69" si="8">AF8/AF$57</f>
        <v>5.0301824518825047E-2</v>
      </c>
      <c r="AG69" s="56">
        <f t="shared" si="8"/>
        <v>5.9143863722944695E-2</v>
      </c>
      <c r="AH69" s="56">
        <f t="shared" ref="AH69:AI69" si="9">AH8/AH$57</f>
        <v>0.10165509514525679</v>
      </c>
      <c r="AI69" s="56">
        <f t="shared" si="9"/>
        <v>0.17710957918227849</v>
      </c>
      <c r="AJ69" s="56">
        <f t="shared" ref="AJ69:AL69" si="10">AJ8/AJ$57</f>
        <v>0.14408836090694715</v>
      </c>
      <c r="AK69" s="56">
        <f t="shared" ref="AK69" si="11">AK8/AK$57</f>
        <v>0.14463446523789877</v>
      </c>
      <c r="AL69" s="56">
        <f t="shared" si="10"/>
        <v>7.2697066131031537E-2</v>
      </c>
    </row>
    <row r="70" spans="1:38" s="4" customFormat="1" x14ac:dyDescent="0.35">
      <c r="C70" s="4" t="s">
        <v>50</v>
      </c>
      <c r="D70" s="80"/>
      <c r="E70" s="56">
        <f t="shared" si="3"/>
        <v>0.29061912306697252</v>
      </c>
      <c r="F70" s="56">
        <f t="shared" si="0"/>
        <v>0.29067066863025615</v>
      </c>
      <c r="G70" s="56">
        <f t="shared" si="0"/>
        <v>0.28556737293340889</v>
      </c>
      <c r="H70" s="56">
        <f t="shared" si="0"/>
        <v>0.28807286357216533</v>
      </c>
      <c r="I70" s="56">
        <f t="shared" si="0"/>
        <v>0.27040175724529275</v>
      </c>
      <c r="J70" s="56">
        <f t="shared" si="0"/>
        <v>0.27944290940298111</v>
      </c>
      <c r="K70" s="56">
        <f t="shared" si="0"/>
        <v>0.28449666609446644</v>
      </c>
      <c r="L70" s="56">
        <f t="shared" si="0"/>
        <v>0.23511803702231918</v>
      </c>
      <c r="M70" s="56">
        <f t="shared" si="0"/>
        <v>0.22683126402288561</v>
      </c>
      <c r="N70" s="56">
        <f t="shared" si="0"/>
        <v>0.25147199518578517</v>
      </c>
      <c r="O70" s="56">
        <f t="shared" si="0"/>
        <v>0.17852216337742746</v>
      </c>
      <c r="P70" s="56">
        <f t="shared" si="0"/>
        <v>0.13387797044555874</v>
      </c>
      <c r="Q70" s="56">
        <f t="shared" si="0"/>
        <v>0.10859638914649948</v>
      </c>
      <c r="R70" s="56">
        <f t="shared" si="0"/>
        <v>8.817259044792268E-2</v>
      </c>
      <c r="S70" s="56">
        <f t="shared" si="0"/>
        <v>7.2393231215648821E-2</v>
      </c>
      <c r="T70" s="56">
        <f t="shared" si="0"/>
        <v>5.6070247603412497E-2</v>
      </c>
      <c r="U70" s="56">
        <f t="shared" si="0"/>
        <v>5.2218494564360438E-2</v>
      </c>
      <c r="V70" s="56">
        <f t="shared" si="0"/>
        <v>7.7042102138053112E-2</v>
      </c>
      <c r="W70" s="56">
        <f t="shared" si="0"/>
        <v>6.2783509724224154E-2</v>
      </c>
      <c r="X70" s="56">
        <f t="shared" si="0"/>
        <v>4.4418540276277341E-2</v>
      </c>
      <c r="Y70" s="56">
        <f t="shared" si="0"/>
        <v>7.1337561609696218E-2</v>
      </c>
      <c r="Z70" s="56">
        <f t="shared" si="0"/>
        <v>6.924010256172497E-2</v>
      </c>
      <c r="AA70" s="56">
        <f t="shared" si="0"/>
        <v>5.8459886618394449E-2</v>
      </c>
      <c r="AB70" s="56">
        <f t="shared" si="0"/>
        <v>5.6579977761377673E-2</v>
      </c>
      <c r="AC70" s="56">
        <f t="shared" si="0"/>
        <v>5.3214686834203322E-2</v>
      </c>
      <c r="AD70" s="56">
        <f t="shared" si="0"/>
        <v>4.0709793528567552E-2</v>
      </c>
      <c r="AE70" s="56">
        <f t="shared" ref="AE70:AG74" si="12">AE9/AE$57</f>
        <v>3.3832702107860248E-2</v>
      </c>
      <c r="AF70" s="56">
        <f t="shared" si="12"/>
        <v>2.2994645665678722E-2</v>
      </c>
      <c r="AG70" s="56">
        <f t="shared" si="12"/>
        <v>1.1871697548294438E-2</v>
      </c>
      <c r="AH70" s="56">
        <f t="shared" ref="AH70:AI70" si="13">AH9/AH$57</f>
        <v>2.9450334508967194E-3</v>
      </c>
      <c r="AI70" s="56">
        <f t="shared" si="13"/>
        <v>1.7185501790180676E-3</v>
      </c>
      <c r="AJ70" s="56">
        <f t="shared" ref="AJ70:AL70" si="14">AJ9/AJ$57</f>
        <v>6.0643612728908218E-4</v>
      </c>
      <c r="AK70" s="56">
        <f t="shared" ref="AK70" si="15">AK9/AK$57</f>
        <v>2.9648391477922644E-4</v>
      </c>
      <c r="AL70" s="56">
        <f t="shared" si="14"/>
        <v>2.8043372778087974E-4</v>
      </c>
    </row>
    <row r="71" spans="1:38" s="4" customFormat="1" x14ac:dyDescent="0.35">
      <c r="C71" s="4" t="s">
        <v>73</v>
      </c>
      <c r="D71" s="80"/>
      <c r="E71" s="56">
        <f t="shared" si="3"/>
        <v>2.539571370935069E-2</v>
      </c>
      <c r="F71" s="56">
        <f t="shared" si="3"/>
        <v>1.7883285994691404E-2</v>
      </c>
      <c r="G71" s="56">
        <f t="shared" si="3"/>
        <v>1.6218467967002971E-2</v>
      </c>
      <c r="H71" s="56">
        <f t="shared" si="3"/>
        <v>1.2428524837390043E-2</v>
      </c>
      <c r="I71" s="56">
        <f t="shared" si="3"/>
        <v>1.0456391921963964E-2</v>
      </c>
      <c r="J71" s="56">
        <f t="shared" si="3"/>
        <v>9.9423527076914625E-3</v>
      </c>
      <c r="K71" s="56">
        <f t="shared" si="3"/>
        <v>9.0173515147426858E-3</v>
      </c>
      <c r="L71" s="56">
        <f t="shared" si="3"/>
        <v>2.4448315469044621E-2</v>
      </c>
      <c r="M71" s="56">
        <f t="shared" si="3"/>
        <v>2.167908460876981E-2</v>
      </c>
      <c r="N71" s="56">
        <f t="shared" si="3"/>
        <v>2.0436889460952189E-2</v>
      </c>
      <c r="O71" s="56">
        <f t="shared" si="3"/>
        <v>6.8949721894024971E-2</v>
      </c>
      <c r="P71" s="56">
        <f t="shared" si="3"/>
        <v>8.7629654285419703E-2</v>
      </c>
      <c r="Q71" s="56">
        <f t="shared" si="3"/>
        <v>7.2194378382975932E-2</v>
      </c>
      <c r="R71" s="56">
        <f t="shared" si="3"/>
        <v>5.3140425644090841E-2</v>
      </c>
      <c r="S71" s="56">
        <f t="shared" ref="S71:AD74" si="16">S10/S$57</f>
        <v>2.4833671114819444E-2</v>
      </c>
      <c r="T71" s="56">
        <f t="shared" si="16"/>
        <v>5.3041006226514148E-3</v>
      </c>
      <c r="U71" s="56">
        <f t="shared" si="16"/>
        <v>2.1981014212080641E-3</v>
      </c>
      <c r="V71" s="56">
        <f t="shared" si="16"/>
        <v>0</v>
      </c>
      <c r="W71" s="56">
        <f t="shared" si="16"/>
        <v>0</v>
      </c>
      <c r="X71" s="56">
        <f t="shared" si="16"/>
        <v>0</v>
      </c>
      <c r="Y71" s="56">
        <f t="shared" si="16"/>
        <v>0</v>
      </c>
      <c r="Z71" s="56">
        <f t="shared" si="16"/>
        <v>0</v>
      </c>
      <c r="AA71" s="56">
        <f t="shared" si="16"/>
        <v>0</v>
      </c>
      <c r="AB71" s="56">
        <f t="shared" si="16"/>
        <v>0</v>
      </c>
      <c r="AC71" s="56">
        <f t="shared" si="16"/>
        <v>0</v>
      </c>
      <c r="AD71" s="56">
        <f t="shared" si="16"/>
        <v>0</v>
      </c>
      <c r="AE71" s="56">
        <f t="shared" si="12"/>
        <v>0</v>
      </c>
      <c r="AF71" s="56">
        <f t="shared" si="12"/>
        <v>0</v>
      </c>
      <c r="AG71" s="56">
        <f t="shared" si="12"/>
        <v>0</v>
      </c>
      <c r="AH71" s="56">
        <f t="shared" ref="AH71:AI71" si="17">AH10/AH$57</f>
        <v>0</v>
      </c>
      <c r="AI71" s="56">
        <f t="shared" si="17"/>
        <v>0</v>
      </c>
      <c r="AJ71" s="56">
        <f t="shared" ref="AJ71:AL71" si="18">AJ10/AJ$57</f>
        <v>0</v>
      </c>
      <c r="AK71" s="56">
        <f t="shared" ref="AK71" si="19">AK10/AK$57</f>
        <v>0</v>
      </c>
      <c r="AL71" s="56">
        <f t="shared" si="18"/>
        <v>0</v>
      </c>
    </row>
    <row r="72" spans="1:38" s="4" customFormat="1" x14ac:dyDescent="0.35">
      <c r="C72" s="4" t="s">
        <v>52</v>
      </c>
      <c r="D72" s="80"/>
      <c r="E72" s="56">
        <f t="shared" si="3"/>
        <v>-8.0089713558087333E-3</v>
      </c>
      <c r="F72" s="56">
        <f t="shared" si="3"/>
        <v>-5.8538082387929622E-3</v>
      </c>
      <c r="G72" s="56">
        <f t="shared" si="3"/>
        <v>-5.717657028001478E-3</v>
      </c>
      <c r="H72" s="56">
        <f t="shared" si="3"/>
        <v>-2.6728269197632639E-3</v>
      </c>
      <c r="I72" s="56">
        <f t="shared" si="3"/>
        <v>-9.9738615697640698E-4</v>
      </c>
      <c r="J72" s="56">
        <f t="shared" si="3"/>
        <v>-1.4741840476605592E-4</v>
      </c>
      <c r="K72" s="56">
        <f t="shared" si="3"/>
        <v>2.3135547294898692E-4</v>
      </c>
      <c r="L72" s="56">
        <f t="shared" si="3"/>
        <v>-1.5679211162078633E-3</v>
      </c>
      <c r="M72" s="56">
        <f t="shared" si="3"/>
        <v>-1.0275258674505002E-3</v>
      </c>
      <c r="N72" s="56">
        <f t="shared" si="3"/>
        <v>-1.0933529843468036E-2</v>
      </c>
      <c r="O72" s="56">
        <f t="shared" si="3"/>
        <v>-1.1039708672176088E-2</v>
      </c>
      <c r="P72" s="56">
        <f t="shared" si="3"/>
        <v>-4.9525903924559226E-3</v>
      </c>
      <c r="Q72" s="56">
        <f t="shared" si="3"/>
        <v>-7.1727887326658601E-4</v>
      </c>
      <c r="R72" s="56">
        <f t="shared" si="3"/>
        <v>8.8820557404824924E-4</v>
      </c>
      <c r="S72" s="56">
        <f t="shared" si="16"/>
        <v>8.1041853129025943E-4</v>
      </c>
      <c r="T72" s="56">
        <f t="shared" si="16"/>
        <v>0</v>
      </c>
      <c r="U72" s="56">
        <f t="shared" si="16"/>
        <v>0</v>
      </c>
      <c r="V72" s="56">
        <f t="shared" si="16"/>
        <v>0</v>
      </c>
      <c r="W72" s="56">
        <f t="shared" si="16"/>
        <v>0</v>
      </c>
      <c r="X72" s="56">
        <f t="shared" si="16"/>
        <v>0</v>
      </c>
      <c r="Y72" s="56">
        <f t="shared" si="16"/>
        <v>0</v>
      </c>
      <c r="Z72" s="56">
        <f t="shared" si="16"/>
        <v>0</v>
      </c>
      <c r="AA72" s="56">
        <f t="shared" si="16"/>
        <v>0</v>
      </c>
      <c r="AB72" s="56">
        <f t="shared" si="16"/>
        <v>0</v>
      </c>
      <c r="AC72" s="56">
        <f t="shared" si="16"/>
        <v>0</v>
      </c>
      <c r="AD72" s="56">
        <f t="shared" si="16"/>
        <v>0</v>
      </c>
      <c r="AE72" s="56">
        <f t="shared" si="12"/>
        <v>0</v>
      </c>
      <c r="AF72" s="56">
        <f t="shared" si="12"/>
        <v>0</v>
      </c>
      <c r="AG72" s="56">
        <f t="shared" si="12"/>
        <v>0</v>
      </c>
      <c r="AH72" s="56">
        <f t="shared" ref="AH72:AI72" si="20">AH11/AH$57</f>
        <v>0</v>
      </c>
      <c r="AI72" s="56">
        <f t="shared" si="20"/>
        <v>0</v>
      </c>
      <c r="AJ72" s="56">
        <f t="shared" ref="AJ72:AL72" si="21">AJ11/AJ$57</f>
        <v>0</v>
      </c>
      <c r="AK72" s="56">
        <f t="shared" ref="AK72" si="22">AK11/AK$57</f>
        <v>0</v>
      </c>
      <c r="AL72" s="56">
        <f t="shared" si="21"/>
        <v>0</v>
      </c>
    </row>
    <row r="73" spans="1:38" s="4" customFormat="1" x14ac:dyDescent="0.35">
      <c r="B73" s="4" t="s">
        <v>53</v>
      </c>
      <c r="D73" s="80"/>
      <c r="E73" s="56">
        <f t="shared" si="3"/>
        <v>5.2542314742267421E-2</v>
      </c>
      <c r="F73" s="56">
        <f t="shared" si="3"/>
        <v>6.1932054782955485E-2</v>
      </c>
      <c r="G73" s="56">
        <f t="shared" si="3"/>
        <v>6.075316566120928E-2</v>
      </c>
      <c r="H73" s="56">
        <f t="shared" si="3"/>
        <v>6.0268583166052034E-2</v>
      </c>
      <c r="I73" s="56">
        <f t="shared" si="3"/>
        <v>5.4746194321297119E-2</v>
      </c>
      <c r="J73" s="56">
        <f t="shared" si="3"/>
        <v>5.5644493980039213E-2</v>
      </c>
      <c r="K73" s="56">
        <f t="shared" si="3"/>
        <v>6.1079614101040881E-2</v>
      </c>
      <c r="L73" s="56">
        <f t="shared" si="3"/>
        <v>5.4287908368904597E-2</v>
      </c>
      <c r="M73" s="56">
        <f t="shared" si="3"/>
        <v>3.8092497341176021E-2</v>
      </c>
      <c r="N73" s="56">
        <f t="shared" si="3"/>
        <v>3.0627688573924259E-2</v>
      </c>
      <c r="O73" s="56">
        <f t="shared" si="3"/>
        <v>2.3431576459644669E-2</v>
      </c>
      <c r="P73" s="56">
        <f t="shared" si="3"/>
        <v>9.4330730856684118E-3</v>
      </c>
      <c r="Q73" s="56">
        <f t="shared" si="3"/>
        <v>1.7038930520941391E-3</v>
      </c>
      <c r="R73" s="56">
        <f t="shared" si="3"/>
        <v>2.6605978659583378E-3</v>
      </c>
      <c r="S73" s="56">
        <f t="shared" si="16"/>
        <v>1.4484910023681303E-3</v>
      </c>
      <c r="T73" s="56">
        <f t="shared" si="16"/>
        <v>1.2565363291155754E-2</v>
      </c>
      <c r="U73" s="56">
        <f t="shared" si="16"/>
        <v>1.7545303191540918E-3</v>
      </c>
      <c r="V73" s="56">
        <f t="shared" si="16"/>
        <v>8.6049254624385009E-4</v>
      </c>
      <c r="W73" s="56">
        <f t="shared" si="16"/>
        <v>2.5664206877563369E-3</v>
      </c>
      <c r="X73" s="56">
        <f t="shared" si="16"/>
        <v>2.860024259729602E-3</v>
      </c>
      <c r="Y73" s="56">
        <f t="shared" si="16"/>
        <v>6.547975223476216E-3</v>
      </c>
      <c r="Z73" s="56">
        <f t="shared" si="16"/>
        <v>4.8179253499522276E-3</v>
      </c>
      <c r="AA73" s="56">
        <f t="shared" si="16"/>
        <v>2.2799453218294574E-3</v>
      </c>
      <c r="AB73" s="56">
        <f t="shared" si="16"/>
        <v>8.2905611715188739E-3</v>
      </c>
      <c r="AC73" s="56">
        <f t="shared" si="16"/>
        <v>2.6457879740774135E-3</v>
      </c>
      <c r="AD73" s="56">
        <f t="shared" si="16"/>
        <v>4.6242634780827348E-3</v>
      </c>
      <c r="AE73" s="56">
        <f t="shared" si="12"/>
        <v>1.7728470838703561E-3</v>
      </c>
      <c r="AF73" s="56">
        <f t="shared" si="12"/>
        <v>4.5896158363466074E-3</v>
      </c>
      <c r="AG73" s="56">
        <f t="shared" si="12"/>
        <v>3.6608226947885542E-3</v>
      </c>
      <c r="AH73" s="56">
        <f t="shared" ref="AH73:AI73" si="23">AH12/AH$57</f>
        <v>0</v>
      </c>
      <c r="AI73" s="56">
        <f t="shared" si="23"/>
        <v>5.7095809699262791E-7</v>
      </c>
      <c r="AJ73" s="56">
        <f t="shared" ref="AJ73:AL73" si="24">AJ12/AJ$57</f>
        <v>5.0538093324844454E-7</v>
      </c>
      <c r="AK73" s="56">
        <f t="shared" ref="AK73" si="25">AK12/AK$57</f>
        <v>4.8524130659731106E-7</v>
      </c>
      <c r="AL73" s="56">
        <f t="shared" si="24"/>
        <v>9.5970052165841312E-5</v>
      </c>
    </row>
    <row r="74" spans="1:38" s="4" customFormat="1" x14ac:dyDescent="0.35">
      <c r="C74" s="4" t="s">
        <v>54</v>
      </c>
      <c r="D74" s="80"/>
      <c r="E74" s="56">
        <f t="shared" si="3"/>
        <v>6.9796282407308622E-3</v>
      </c>
      <c r="F74" s="56">
        <f t="shared" si="3"/>
        <v>5.2112587346759233E-3</v>
      </c>
      <c r="G74" s="56">
        <f t="shared" si="3"/>
        <v>5.7543181121235852E-3</v>
      </c>
      <c r="H74" s="56">
        <f t="shared" si="3"/>
        <v>4.9968614211676424E-3</v>
      </c>
      <c r="I74" s="56">
        <f t="shared" si="3"/>
        <v>3.7991189411485716E-3</v>
      </c>
      <c r="J74" s="56">
        <f t="shared" si="3"/>
        <v>3.4554349504252462E-3</v>
      </c>
      <c r="K74" s="56">
        <f t="shared" si="3"/>
        <v>3.1710300905198889E-3</v>
      </c>
      <c r="L74" s="56">
        <f t="shared" si="3"/>
        <v>3.0330269591212905E-3</v>
      </c>
      <c r="M74" s="56">
        <f t="shared" si="3"/>
        <v>1.9764350059801932E-3</v>
      </c>
      <c r="N74" s="56">
        <f t="shared" si="3"/>
        <v>4.7204851617739926E-3</v>
      </c>
      <c r="O74" s="56">
        <f t="shared" si="3"/>
        <v>6.1307569292727024E-3</v>
      </c>
      <c r="P74" s="56">
        <f t="shared" si="3"/>
        <v>2.6724171986572585E-3</v>
      </c>
      <c r="Q74" s="56">
        <f t="shared" si="3"/>
        <v>5.7316454041874212E-5</v>
      </c>
      <c r="R74" s="56">
        <f t="shared" si="3"/>
        <v>4.20854667224103E-5</v>
      </c>
      <c r="S74" s="56">
        <f t="shared" si="16"/>
        <v>2.5491016875513339E-6</v>
      </c>
      <c r="T74" s="56">
        <f t="shared" si="16"/>
        <v>1.0021755355513443E-5</v>
      </c>
      <c r="U74" s="56">
        <f t="shared" si="16"/>
        <v>3.1316056557405906E-6</v>
      </c>
      <c r="V74" s="56">
        <f t="shared" si="16"/>
        <v>3.4206830417418998E-7</v>
      </c>
      <c r="W74" s="56">
        <f t="shared" si="16"/>
        <v>1.7889710309609296E-4</v>
      </c>
      <c r="X74" s="56">
        <f t="shared" si="16"/>
        <v>6.2369213921930635E-4</v>
      </c>
      <c r="Y74" s="56">
        <f t="shared" si="16"/>
        <v>1.0368048911127293E-3</v>
      </c>
      <c r="Z74" s="56">
        <f t="shared" si="16"/>
        <v>1.2181735170686834E-3</v>
      </c>
      <c r="AA74" s="56">
        <f t="shared" si="16"/>
        <v>1.4635015739715295E-3</v>
      </c>
      <c r="AB74" s="56">
        <f t="shared" si="16"/>
        <v>7.5563833029337352E-3</v>
      </c>
      <c r="AC74" s="56">
        <f t="shared" si="16"/>
        <v>1.8704042640732047E-3</v>
      </c>
      <c r="AD74" s="56">
        <f t="shared" si="16"/>
        <v>2.7492493233545819E-3</v>
      </c>
      <c r="AE74" s="56">
        <f t="shared" si="12"/>
        <v>0</v>
      </c>
      <c r="AF74" s="56">
        <f t="shared" si="12"/>
        <v>0</v>
      </c>
      <c r="AG74" s="56">
        <f t="shared" si="12"/>
        <v>0</v>
      </c>
      <c r="AH74" s="56">
        <f t="shared" ref="AH74:AI74" si="26">AH13/AH$57</f>
        <v>0</v>
      </c>
      <c r="AI74" s="56">
        <f t="shared" si="26"/>
        <v>0</v>
      </c>
      <c r="AJ74" s="56">
        <f t="shared" ref="AJ74:AL74" si="27">AJ13/AJ$57</f>
        <v>0</v>
      </c>
      <c r="AK74" s="56">
        <f t="shared" ref="AK74" si="28">AK13/AK$57</f>
        <v>0</v>
      </c>
      <c r="AL74" s="56">
        <f t="shared" si="27"/>
        <v>0</v>
      </c>
    </row>
    <row r="75" spans="1:38" s="4" customFormat="1" x14ac:dyDescent="0.35">
      <c r="C75" s="4" t="s">
        <v>55</v>
      </c>
      <c r="D75" s="80"/>
      <c r="E75" s="56">
        <f>E14*E$58/E$57</f>
        <v>4.5562686501536553E-2</v>
      </c>
      <c r="F75" s="56">
        <f t="shared" ref="F75:AE75" si="29">F14*F$58/F$57</f>
        <v>5.6720796048279565E-2</v>
      </c>
      <c r="G75" s="56">
        <f t="shared" si="29"/>
        <v>5.4998847549085697E-2</v>
      </c>
      <c r="H75" s="56">
        <f t="shared" si="29"/>
        <v>5.5271721744884393E-2</v>
      </c>
      <c r="I75" s="56">
        <f t="shared" si="29"/>
        <v>5.0947075380148546E-2</v>
      </c>
      <c r="J75" s="56">
        <f t="shared" si="29"/>
        <v>5.2189059029613967E-2</v>
      </c>
      <c r="K75" s="56">
        <f t="shared" si="29"/>
        <v>5.7908584010520986E-2</v>
      </c>
      <c r="L75" s="56">
        <f t="shared" si="29"/>
        <v>5.1254881409783307E-2</v>
      </c>
      <c r="M75" s="56">
        <f t="shared" si="29"/>
        <v>3.6116062335195827E-2</v>
      </c>
      <c r="N75" s="56">
        <f t="shared" si="29"/>
        <v>2.5907203412150269E-2</v>
      </c>
      <c r="O75" s="56">
        <f t="shared" si="29"/>
        <v>1.7300819530371971E-2</v>
      </c>
      <c r="P75" s="56">
        <f t="shared" si="29"/>
        <v>6.7606558870111537E-3</v>
      </c>
      <c r="Q75" s="56">
        <f t="shared" si="29"/>
        <v>1.6465765980522649E-3</v>
      </c>
      <c r="R75" s="56">
        <f t="shared" si="29"/>
        <v>2.6185123992359272E-3</v>
      </c>
      <c r="S75" s="56">
        <f t="shared" si="29"/>
        <v>1.445941900680579E-3</v>
      </c>
      <c r="T75" s="56">
        <f t="shared" si="29"/>
        <v>1.255534153580024E-2</v>
      </c>
      <c r="U75" s="56">
        <f t="shared" si="29"/>
        <v>1.7513987134983513E-3</v>
      </c>
      <c r="V75" s="56">
        <f t="shared" si="29"/>
        <v>8.6015047793967575E-4</v>
      </c>
      <c r="W75" s="56">
        <f t="shared" si="29"/>
        <v>2.3875235846602442E-3</v>
      </c>
      <c r="X75" s="56">
        <f t="shared" si="29"/>
        <v>2.2363321205102955E-3</v>
      </c>
      <c r="Y75" s="56">
        <f t="shared" si="29"/>
        <v>5.5111703323634867E-3</v>
      </c>
      <c r="Z75" s="56">
        <f t="shared" si="29"/>
        <v>3.5997518328835447E-3</v>
      </c>
      <c r="AA75" s="56">
        <f t="shared" si="29"/>
        <v>8.1644374785792818E-4</v>
      </c>
      <c r="AB75" s="56">
        <f t="shared" si="29"/>
        <v>7.3417786858513852E-4</v>
      </c>
      <c r="AC75" s="56">
        <f t="shared" si="29"/>
        <v>7.7538371000420868E-4</v>
      </c>
      <c r="AD75" s="56">
        <f t="shared" si="29"/>
        <v>1.8750141547281534E-3</v>
      </c>
      <c r="AE75" s="56">
        <f t="shared" si="29"/>
        <v>1.7728470838703561E-3</v>
      </c>
      <c r="AF75" s="56">
        <f t="shared" ref="AF75:AG75" si="30">AF14*AF$58/AF$57</f>
        <v>4.5896158363466074E-3</v>
      </c>
      <c r="AG75" s="56">
        <f t="shared" si="30"/>
        <v>3.6608226947885542E-3</v>
      </c>
      <c r="AH75" s="56">
        <f t="shared" ref="AH75:AI75" si="31">AH14*AH$58/AH$57</f>
        <v>0</v>
      </c>
      <c r="AI75" s="56">
        <f t="shared" si="31"/>
        <v>5.7095809699262791E-7</v>
      </c>
      <c r="AJ75" s="56">
        <f t="shared" ref="AJ75:AL75" si="32">AJ14*AJ$58/AJ$57</f>
        <v>5.0538093324844454E-7</v>
      </c>
      <c r="AK75" s="56">
        <f t="shared" ref="AK75" si="33">AK14*AK$58/AK$57</f>
        <v>4.8524130659731106E-7</v>
      </c>
      <c r="AL75" s="56">
        <f t="shared" si="32"/>
        <v>9.5970052165841312E-5</v>
      </c>
    </row>
    <row r="76" spans="1:38" s="4" customFormat="1" x14ac:dyDescent="0.35">
      <c r="B76" s="4" t="s">
        <v>74</v>
      </c>
      <c r="D76" s="80"/>
      <c r="E76" s="56">
        <f t="shared" si="3"/>
        <v>0.13825189555599973</v>
      </c>
      <c r="F76" s="56">
        <f t="shared" si="3"/>
        <v>0.11034762781397034</v>
      </c>
      <c r="G76" s="56">
        <f t="shared" si="3"/>
        <v>9.7951125614068726E-2</v>
      </c>
      <c r="H76" s="56">
        <f t="shared" si="3"/>
        <v>8.4263376153639588E-2</v>
      </c>
      <c r="I76" s="56">
        <f t="shared" si="3"/>
        <v>5.2592704717746318E-2</v>
      </c>
      <c r="J76" s="56">
        <f t="shared" si="3"/>
        <v>2.6914882666523341E-2</v>
      </c>
      <c r="K76" s="56">
        <f t="shared" si="3"/>
        <v>2.2841145567592102E-2</v>
      </c>
      <c r="L76" s="56">
        <f t="shared" si="3"/>
        <v>2.1288685823496904E-2</v>
      </c>
      <c r="M76" s="56">
        <f t="shared" si="3"/>
        <v>1.20853022059451E-2</v>
      </c>
      <c r="N76" s="56">
        <f t="shared" si="3"/>
        <v>1.1307510641139506E-2</v>
      </c>
      <c r="O76" s="56">
        <f t="shared" si="3"/>
        <v>9.4611834992537388E-3</v>
      </c>
      <c r="P76" s="56">
        <f t="shared" si="3"/>
        <v>8.9211862020299841E-3</v>
      </c>
      <c r="Q76" s="56">
        <f t="shared" si="3"/>
        <v>1.7955342605878784E-2</v>
      </c>
      <c r="R76" s="56">
        <f t="shared" si="3"/>
        <v>2.2374289271717765E-2</v>
      </c>
      <c r="S76" s="56">
        <f t="shared" ref="S76:AE76" si="34">S15/S$57</f>
        <v>4.0126239665277452E-2</v>
      </c>
      <c r="T76" s="56">
        <f t="shared" si="34"/>
        <v>3.923264565025214E-2</v>
      </c>
      <c r="U76" s="56">
        <f t="shared" si="34"/>
        <v>1.5706462305622844E-2</v>
      </c>
      <c r="V76" s="56">
        <f t="shared" si="34"/>
        <v>1.9997974415913888E-2</v>
      </c>
      <c r="W76" s="56">
        <f t="shared" si="34"/>
        <v>3.2129843247652307E-2</v>
      </c>
      <c r="X76" s="56">
        <f t="shared" si="34"/>
        <v>2.82562263249754E-2</v>
      </c>
      <c r="Y76" s="56">
        <f t="shared" si="34"/>
        <v>5.4501129048239783E-2</v>
      </c>
      <c r="Z76" s="56">
        <f t="shared" si="34"/>
        <v>4.7841043876544011E-2</v>
      </c>
      <c r="AA76" s="56">
        <f t="shared" si="34"/>
        <v>3.8212271373716362E-2</v>
      </c>
      <c r="AB76" s="56">
        <f t="shared" si="34"/>
        <v>4.0952322647329564E-2</v>
      </c>
      <c r="AC76" s="56">
        <f t="shared" si="34"/>
        <v>4.0490159400837826E-2</v>
      </c>
      <c r="AD76" s="56">
        <f t="shared" si="34"/>
        <v>3.0441680956399382E-2</v>
      </c>
      <c r="AE76" s="56">
        <f t="shared" si="34"/>
        <v>2.1185235420635887E-2</v>
      </c>
      <c r="AF76" s="56">
        <f t="shared" ref="AF76:AG76" si="35">AF15/AF$57</f>
        <v>2.8633814446772932E-2</v>
      </c>
      <c r="AG76" s="56">
        <f t="shared" si="35"/>
        <v>3.2053969584188192E-2</v>
      </c>
      <c r="AH76" s="56">
        <f t="shared" ref="AH76:AI76" si="36">AH15/AH$57</f>
        <v>4.4266159841882667E-2</v>
      </c>
      <c r="AI76" s="56">
        <f t="shared" si="36"/>
        <v>3.4648133597565911E-2</v>
      </c>
      <c r="AJ76" s="56">
        <f t="shared" ref="AJ76:AL76" si="37">AJ15/AJ$57</f>
        <v>4.2321538295242954E-2</v>
      </c>
      <c r="AK76" s="56">
        <f t="shared" ref="AK76" si="38">AK15/AK$57</f>
        <v>6.2816065597492532E-2</v>
      </c>
      <c r="AL76" s="56">
        <f t="shared" si="37"/>
        <v>1.899614495637382E-2</v>
      </c>
    </row>
    <row r="77" spans="1:38" s="4" customFormat="1" x14ac:dyDescent="0.35">
      <c r="D77" s="80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</row>
    <row r="78" spans="1:38" s="2" customFormat="1" x14ac:dyDescent="0.35">
      <c r="A78" s="1" t="s">
        <v>57</v>
      </c>
      <c r="B78" s="1"/>
      <c r="C78" s="49"/>
      <c r="D78" s="1"/>
      <c r="E78" s="89">
        <f>E17/E$57</f>
        <v>0.48676790656098817</v>
      </c>
      <c r="F78" s="89">
        <f t="shared" ref="F78:AE78" si="39">F17/F$57</f>
        <v>0.44477281901988813</v>
      </c>
      <c r="G78" s="89">
        <f t="shared" si="39"/>
        <v>0.42184396266286517</v>
      </c>
      <c r="H78" s="89">
        <f t="shared" si="39"/>
        <v>0.40125448590131568</v>
      </c>
      <c r="I78" s="89">
        <f t="shared" si="39"/>
        <v>0.34597227696436311</v>
      </c>
      <c r="J78" s="89">
        <f t="shared" si="39"/>
        <v>0.32427370380751608</v>
      </c>
      <c r="K78" s="89">
        <f t="shared" si="39"/>
        <v>0.33117792549977015</v>
      </c>
      <c r="L78" s="89">
        <f t="shared" si="39"/>
        <v>0.30250358398462796</v>
      </c>
      <c r="M78" s="89">
        <f t="shared" si="39"/>
        <v>0.30486174126025073</v>
      </c>
      <c r="N78" s="89">
        <f t="shared" si="39"/>
        <v>0.30611464271704958</v>
      </c>
      <c r="O78" s="89">
        <f t="shared" si="39"/>
        <v>0.32509517026977525</v>
      </c>
      <c r="P78" s="89">
        <f t="shared" si="39"/>
        <v>0.32754123165858312</v>
      </c>
      <c r="Q78" s="89">
        <f t="shared" si="39"/>
        <v>0.26192146302609826</v>
      </c>
      <c r="R78" s="89">
        <f t="shared" si="39"/>
        <v>0.21324995778643122</v>
      </c>
      <c r="S78" s="89">
        <f t="shared" si="39"/>
        <v>0.16746479797758865</v>
      </c>
      <c r="T78" s="89">
        <f t="shared" si="39"/>
        <v>0.14886419894964176</v>
      </c>
      <c r="U78" s="89">
        <f t="shared" si="39"/>
        <v>0.10149869842001598</v>
      </c>
      <c r="V78" s="89">
        <f t="shared" si="39"/>
        <v>0.16716988526143195</v>
      </c>
      <c r="W78" s="89">
        <f t="shared" si="39"/>
        <v>0.16996413863358145</v>
      </c>
      <c r="X78" s="89">
        <f t="shared" si="39"/>
        <v>0.11892436969701051</v>
      </c>
      <c r="Y78" s="89">
        <f t="shared" si="39"/>
        <v>0.18914052572873863</v>
      </c>
      <c r="Z78" s="89">
        <f t="shared" si="39"/>
        <v>0.1628774338736253</v>
      </c>
      <c r="AA78" s="89">
        <f t="shared" si="39"/>
        <v>0.15781825281075834</v>
      </c>
      <c r="AB78" s="89">
        <f t="shared" si="39"/>
        <v>0.16724831158559647</v>
      </c>
      <c r="AC78" s="89">
        <f t="shared" si="39"/>
        <v>0.1735570926854941</v>
      </c>
      <c r="AD78" s="89">
        <f t="shared" si="39"/>
        <v>0.16123892304003254</v>
      </c>
      <c r="AE78" s="89">
        <f t="shared" si="39"/>
        <v>0.13617597374818663</v>
      </c>
      <c r="AF78" s="89">
        <f t="shared" ref="AF78:AG78" si="40">AF17/AF$57</f>
        <v>0.14812675533500946</v>
      </c>
      <c r="AG78" s="89">
        <f t="shared" si="40"/>
        <v>0.16381136223720863</v>
      </c>
      <c r="AH78" s="89">
        <f t="shared" ref="AH78:AI78" si="41">AH17/AH$57</f>
        <v>0.17361774481376233</v>
      </c>
      <c r="AI78" s="89">
        <f t="shared" si="41"/>
        <v>0.22449018696307879</v>
      </c>
      <c r="AJ78" s="89">
        <f t="shared" ref="AJ78:AL78" si="42">AJ17/AJ$57</f>
        <v>0.18005015472994904</v>
      </c>
      <c r="AK78" s="89">
        <f t="shared" ref="AK78" si="43">AK17/AK$57</f>
        <v>0.2315969582182669</v>
      </c>
      <c r="AL78" s="89">
        <f t="shared" si="42"/>
        <v>0.14469608420643384</v>
      </c>
    </row>
    <row r="79" spans="1:38" s="4" customFormat="1" x14ac:dyDescent="0.35">
      <c r="B79" s="4" t="s">
        <v>58</v>
      </c>
      <c r="D79" s="80"/>
      <c r="E79" s="56">
        <f>E18*E$58/E$57</f>
        <v>0.20438650856571</v>
      </c>
      <c r="F79" s="56">
        <f t="shared" ref="F79:AE79" si="44">F18*F$58/F$57</f>
        <v>0.22104665568454307</v>
      </c>
      <c r="G79" s="56">
        <f t="shared" si="44"/>
        <v>0.22107283092873525</v>
      </c>
      <c r="H79" s="56">
        <f t="shared" si="44"/>
        <v>0.23480181060763897</v>
      </c>
      <c r="I79" s="56">
        <f t="shared" si="44"/>
        <v>0.21273985531023989</v>
      </c>
      <c r="J79" s="56">
        <f t="shared" si="44"/>
        <v>0.20734075864994042</v>
      </c>
      <c r="K79" s="56">
        <f t="shared" si="44"/>
        <v>0.22357582267788667</v>
      </c>
      <c r="L79" s="56">
        <f t="shared" si="44"/>
        <v>0.20451446886208538</v>
      </c>
      <c r="M79" s="56">
        <f t="shared" si="44"/>
        <v>0.20506486937469259</v>
      </c>
      <c r="N79" s="56">
        <f t="shared" si="44"/>
        <v>0.20498221171603678</v>
      </c>
      <c r="O79" s="56">
        <f t="shared" si="44"/>
        <v>0.20809088498777492</v>
      </c>
      <c r="P79" s="56">
        <f t="shared" si="44"/>
        <v>0.22581229720549825</v>
      </c>
      <c r="Q79" s="56">
        <f t="shared" si="44"/>
        <v>0.17961990690856453</v>
      </c>
      <c r="R79" s="56">
        <f t="shared" si="44"/>
        <v>0.148468168907016</v>
      </c>
      <c r="S79" s="56">
        <f t="shared" si="44"/>
        <v>0.12739491582582543</v>
      </c>
      <c r="T79" s="56">
        <f t="shared" si="44"/>
        <v>0.1272794795805115</v>
      </c>
      <c r="U79" s="56">
        <f t="shared" si="44"/>
        <v>9.2994859477511099E-2</v>
      </c>
      <c r="V79" s="56">
        <f t="shared" si="44"/>
        <v>0.1552368321469334</v>
      </c>
      <c r="W79" s="56">
        <f t="shared" si="44"/>
        <v>0.13365521797215696</v>
      </c>
      <c r="X79" s="56">
        <f t="shared" si="44"/>
        <v>0.11780816322110789</v>
      </c>
      <c r="Y79" s="56">
        <f t="shared" si="44"/>
        <v>0.18015528408391407</v>
      </c>
      <c r="Z79" s="56">
        <f t="shared" si="44"/>
        <v>0.15336549113224129</v>
      </c>
      <c r="AA79" s="56">
        <f t="shared" si="44"/>
        <v>0.1567500335621323</v>
      </c>
      <c r="AB79" s="56">
        <f t="shared" si="44"/>
        <v>0.16604559676575412</v>
      </c>
      <c r="AC79" s="56">
        <f t="shared" si="44"/>
        <v>0.17231702994054757</v>
      </c>
      <c r="AD79" s="56">
        <f t="shared" si="44"/>
        <v>0.1601105493901962</v>
      </c>
      <c r="AE79" s="56">
        <f t="shared" si="44"/>
        <v>0.13374733916356998</v>
      </c>
      <c r="AF79" s="56">
        <f t="shared" ref="AF79:AG79" si="45">AF18*AF$58/AF$57</f>
        <v>0.14638614346349793</v>
      </c>
      <c r="AG79" s="56">
        <f t="shared" si="45"/>
        <v>0.15482896863461099</v>
      </c>
      <c r="AH79" s="56">
        <f t="shared" ref="AH79:AI79" si="46">AH18*AH$58/AH$57</f>
        <v>0.13853179013749994</v>
      </c>
      <c r="AI79" s="56">
        <f t="shared" si="46"/>
        <v>0.18217910535305301</v>
      </c>
      <c r="AJ79" s="56">
        <f t="shared" ref="AJ79:AL79" si="47">AJ18*AJ$58/AJ$57</f>
        <v>0.12792771074542003</v>
      </c>
      <c r="AK79" s="56">
        <f t="shared" ref="AK79" si="48">AK18*AK$58/AK$57</f>
        <v>0.14547596588483916</v>
      </c>
      <c r="AL79" s="56">
        <f t="shared" si="47"/>
        <v>0.14142066196118447</v>
      </c>
    </row>
    <row r="80" spans="1:38" s="4" customFormat="1" x14ac:dyDescent="0.35">
      <c r="B80" s="4" t="s">
        <v>59</v>
      </c>
      <c r="D80" s="80"/>
      <c r="E80" s="56">
        <f t="shared" ref="E80:AD83" si="49">E19/E$57</f>
        <v>0.20221181097418062</v>
      </c>
      <c r="F80" s="56">
        <f t="shared" si="49"/>
        <v>0.17017584377822509</v>
      </c>
      <c r="G80" s="56">
        <f t="shared" si="49"/>
        <v>0.16407213293750694</v>
      </c>
      <c r="H80" s="56">
        <f t="shared" si="49"/>
        <v>0.13310103401414913</v>
      </c>
      <c r="I80" s="56">
        <f t="shared" si="49"/>
        <v>0.11481150127967174</v>
      </c>
      <c r="J80" s="56">
        <f t="shared" si="49"/>
        <v>0.10287468783514644</v>
      </c>
      <c r="K80" s="56">
        <f t="shared" si="49"/>
        <v>9.5095665369982166E-2</v>
      </c>
      <c r="L80" s="56">
        <f t="shared" si="49"/>
        <v>8.8293939685459399E-2</v>
      </c>
      <c r="M80" s="56">
        <f t="shared" si="49"/>
        <v>9.2454558024042344E-2</v>
      </c>
      <c r="N80" s="56">
        <f t="shared" si="49"/>
        <v>9.4057919439094001E-2</v>
      </c>
      <c r="O80" s="56">
        <f t="shared" si="49"/>
        <v>9.775824200418233E-2</v>
      </c>
      <c r="P80" s="56">
        <f t="shared" si="49"/>
        <v>9.2936557398054065E-2</v>
      </c>
      <c r="Q80" s="56">
        <f t="shared" si="49"/>
        <v>6.6176408528118763E-2</v>
      </c>
      <c r="R80" s="56">
        <f t="shared" si="49"/>
        <v>4.4680951177694626E-2</v>
      </c>
      <c r="S80" s="56">
        <f t="shared" si="49"/>
        <v>2.1391558588980984E-2</v>
      </c>
      <c r="T80" s="56">
        <f t="shared" si="49"/>
        <v>8.3069934900778311E-3</v>
      </c>
      <c r="U80" s="56">
        <f t="shared" si="49"/>
        <v>7.6276168273284924E-4</v>
      </c>
      <c r="V80" s="56">
        <f t="shared" si="49"/>
        <v>0</v>
      </c>
      <c r="W80" s="56">
        <f t="shared" si="49"/>
        <v>0</v>
      </c>
      <c r="X80" s="56">
        <f t="shared" si="49"/>
        <v>0</v>
      </c>
      <c r="Y80" s="56">
        <f t="shared" si="49"/>
        <v>0</v>
      </c>
      <c r="Z80" s="56">
        <f t="shared" si="49"/>
        <v>0</v>
      </c>
      <c r="AA80" s="56">
        <f t="shared" si="49"/>
        <v>0</v>
      </c>
      <c r="AB80" s="56">
        <f t="shared" si="49"/>
        <v>0</v>
      </c>
      <c r="AC80" s="56">
        <f t="shared" si="49"/>
        <v>0</v>
      </c>
      <c r="AD80" s="56">
        <f t="shared" si="49"/>
        <v>0</v>
      </c>
      <c r="AE80" s="56">
        <f t="shared" ref="AE80:AG81" si="50">AE19/AE$57</f>
        <v>0</v>
      </c>
      <c r="AF80" s="56">
        <f t="shared" si="50"/>
        <v>0</v>
      </c>
      <c r="AG80" s="56">
        <f t="shared" si="50"/>
        <v>0</v>
      </c>
      <c r="AH80" s="56">
        <f t="shared" ref="AH80:AI80" si="51">AH19/AH$57</f>
        <v>0</v>
      </c>
      <c r="AI80" s="56">
        <f t="shared" si="51"/>
        <v>0</v>
      </c>
      <c r="AJ80" s="56">
        <f t="shared" ref="AJ80:AL80" si="52">AJ19/AJ$57</f>
        <v>0</v>
      </c>
      <c r="AK80" s="56">
        <f t="shared" ref="AK80" si="53">AK19/AK$57</f>
        <v>0</v>
      </c>
      <c r="AL80" s="56">
        <f t="shared" si="52"/>
        <v>0</v>
      </c>
    </row>
    <row r="81" spans="1:38" s="4" customFormat="1" x14ac:dyDescent="0.35">
      <c r="C81" s="4" t="s">
        <v>60</v>
      </c>
      <c r="D81" s="80"/>
      <c r="E81" s="56">
        <f t="shared" si="49"/>
        <v>2.7184948239070344E-2</v>
      </c>
      <c r="F81" s="56">
        <f t="shared" si="49"/>
        <v>2.4755377320287372E-2</v>
      </c>
      <c r="G81" s="56">
        <f t="shared" si="49"/>
        <v>2.3991904813037271E-2</v>
      </c>
      <c r="H81" s="56">
        <f t="shared" si="49"/>
        <v>2.0761367806929366E-2</v>
      </c>
      <c r="I81" s="56">
        <f t="shared" si="49"/>
        <v>1.7322754159246053E-2</v>
      </c>
      <c r="J81" s="56">
        <f t="shared" si="49"/>
        <v>1.5457018411229284E-2</v>
      </c>
      <c r="K81" s="56">
        <f t="shared" si="49"/>
        <v>1.3688979352412258E-2</v>
      </c>
      <c r="L81" s="56">
        <f t="shared" si="49"/>
        <v>1.2471001090011785E-2</v>
      </c>
      <c r="M81" s="56">
        <f t="shared" si="49"/>
        <v>1.1412878227561735E-2</v>
      </c>
      <c r="N81" s="56">
        <f t="shared" si="49"/>
        <v>9.7707655511113899E-3</v>
      </c>
      <c r="O81" s="56">
        <f t="shared" si="49"/>
        <v>8.2783425254368114E-3</v>
      </c>
      <c r="P81" s="56">
        <f t="shared" si="49"/>
        <v>6.9186912816770795E-3</v>
      </c>
      <c r="Q81" s="56">
        <f t="shared" si="49"/>
        <v>5.3872887973292101E-3</v>
      </c>
      <c r="R81" s="56">
        <f t="shared" si="49"/>
        <v>3.9021726704143354E-3</v>
      </c>
      <c r="S81" s="56">
        <f t="shared" si="49"/>
        <v>2.7122712280597734E-3</v>
      </c>
      <c r="T81" s="56">
        <f t="shared" si="49"/>
        <v>1.5602643486805718E-3</v>
      </c>
      <c r="U81" s="56">
        <f t="shared" si="49"/>
        <v>7.6276168273284924E-4</v>
      </c>
      <c r="V81" s="56">
        <f t="shared" si="49"/>
        <v>0</v>
      </c>
      <c r="W81" s="56">
        <f t="shared" si="49"/>
        <v>0</v>
      </c>
      <c r="X81" s="56">
        <f t="shared" si="49"/>
        <v>0</v>
      </c>
      <c r="Y81" s="56">
        <f t="shared" si="49"/>
        <v>0</v>
      </c>
      <c r="Z81" s="56">
        <f t="shared" si="49"/>
        <v>0</v>
      </c>
      <c r="AA81" s="56">
        <f t="shared" si="49"/>
        <v>0</v>
      </c>
      <c r="AB81" s="56">
        <f t="shared" si="49"/>
        <v>0</v>
      </c>
      <c r="AC81" s="56">
        <f t="shared" si="49"/>
        <v>0</v>
      </c>
      <c r="AD81" s="56">
        <f t="shared" si="49"/>
        <v>0</v>
      </c>
      <c r="AE81" s="56">
        <f t="shared" si="50"/>
        <v>0</v>
      </c>
      <c r="AF81" s="56">
        <f t="shared" si="50"/>
        <v>0</v>
      </c>
      <c r="AG81" s="56">
        <f t="shared" si="50"/>
        <v>0</v>
      </c>
      <c r="AH81" s="56">
        <f t="shared" ref="AH81:AI81" si="54">AH20/AH$57</f>
        <v>0</v>
      </c>
      <c r="AI81" s="56">
        <f t="shared" si="54"/>
        <v>0</v>
      </c>
      <c r="AJ81" s="56">
        <f t="shared" ref="AJ81:AL81" si="55">AJ20/AJ$57</f>
        <v>0</v>
      </c>
      <c r="AK81" s="56">
        <f t="shared" ref="AK81" si="56">AK20/AK$57</f>
        <v>0</v>
      </c>
      <c r="AL81" s="56">
        <f t="shared" si="55"/>
        <v>0</v>
      </c>
    </row>
    <row r="82" spans="1:38" s="4" customFormat="1" x14ac:dyDescent="0.35">
      <c r="C82" s="4" t="s">
        <v>61</v>
      </c>
      <c r="D82" s="80"/>
      <c r="E82" s="56">
        <f>E21*E$58/E$57</f>
        <v>0.17502686273511026</v>
      </c>
      <c r="F82" s="56">
        <f t="shared" ref="F82:AE82" si="57">F21*F$58/F$57</f>
        <v>0.14542046645793771</v>
      </c>
      <c r="G82" s="56">
        <f t="shared" si="57"/>
        <v>0.14008022812446966</v>
      </c>
      <c r="H82" s="56">
        <f t="shared" si="57"/>
        <v>0.11233966620721979</v>
      </c>
      <c r="I82" s="56">
        <f t="shared" si="57"/>
        <v>9.7488747120425698E-2</v>
      </c>
      <c r="J82" s="56">
        <f t="shared" si="57"/>
        <v>8.7417669423917155E-2</v>
      </c>
      <c r="K82" s="56">
        <f t="shared" si="57"/>
        <v>8.140668601756991E-2</v>
      </c>
      <c r="L82" s="56">
        <f t="shared" si="57"/>
        <v>7.5822938595447614E-2</v>
      </c>
      <c r="M82" s="56">
        <f t="shared" si="57"/>
        <v>8.1041679796480623E-2</v>
      </c>
      <c r="N82" s="56">
        <f t="shared" si="57"/>
        <v>8.4287153887982608E-2</v>
      </c>
      <c r="O82" s="56">
        <f t="shared" si="57"/>
        <v>8.9479899478745517E-2</v>
      </c>
      <c r="P82" s="56">
        <f t="shared" si="57"/>
        <v>8.6017866116376976E-2</v>
      </c>
      <c r="Q82" s="56">
        <f t="shared" si="57"/>
        <v>6.0789119730789556E-2</v>
      </c>
      <c r="R82" s="56">
        <f t="shared" si="57"/>
        <v>4.0778778507280296E-2</v>
      </c>
      <c r="S82" s="56">
        <f t="shared" si="57"/>
        <v>1.8679287360921209E-2</v>
      </c>
      <c r="T82" s="56">
        <f t="shared" si="57"/>
        <v>6.7467291413972593E-3</v>
      </c>
      <c r="U82" s="56">
        <f t="shared" si="57"/>
        <v>0</v>
      </c>
      <c r="V82" s="56">
        <f t="shared" si="57"/>
        <v>0</v>
      </c>
      <c r="W82" s="56">
        <f t="shared" si="57"/>
        <v>0</v>
      </c>
      <c r="X82" s="56">
        <f t="shared" si="57"/>
        <v>0</v>
      </c>
      <c r="Y82" s="56">
        <f t="shared" si="57"/>
        <v>0</v>
      </c>
      <c r="Z82" s="56">
        <f t="shared" si="57"/>
        <v>0</v>
      </c>
      <c r="AA82" s="56">
        <f t="shared" si="57"/>
        <v>0</v>
      </c>
      <c r="AB82" s="56">
        <f t="shared" si="57"/>
        <v>0</v>
      </c>
      <c r="AC82" s="56">
        <f t="shared" si="57"/>
        <v>0</v>
      </c>
      <c r="AD82" s="56">
        <f t="shared" si="57"/>
        <v>0</v>
      </c>
      <c r="AE82" s="56">
        <f t="shared" si="57"/>
        <v>0</v>
      </c>
      <c r="AF82" s="56">
        <f t="shared" ref="AF82:AG82" si="58">AF21*AF$58/AF$57</f>
        <v>0</v>
      </c>
      <c r="AG82" s="56">
        <f t="shared" si="58"/>
        <v>0</v>
      </c>
      <c r="AH82" s="56">
        <f t="shared" ref="AH82:AI82" si="59">AH21*AH$58/AH$57</f>
        <v>0</v>
      </c>
      <c r="AI82" s="56">
        <f t="shared" si="59"/>
        <v>0</v>
      </c>
      <c r="AJ82" s="56">
        <f t="shared" ref="AJ82:AL82" si="60">AJ21*AJ$58/AJ$57</f>
        <v>0</v>
      </c>
      <c r="AK82" s="56">
        <f t="shared" ref="AK82" si="61">AK21*AK$58/AK$57</f>
        <v>0</v>
      </c>
      <c r="AL82" s="56">
        <f t="shared" si="60"/>
        <v>0</v>
      </c>
    </row>
    <row r="83" spans="1:38" s="4" customFormat="1" x14ac:dyDescent="0.35">
      <c r="B83" s="4" t="s">
        <v>63</v>
      </c>
      <c r="D83" s="80"/>
      <c r="E83" s="56">
        <f t="shared" si="49"/>
        <v>8.0169587021097583E-2</v>
      </c>
      <c r="F83" s="56">
        <f t="shared" si="49"/>
        <v>5.3550319557120016E-2</v>
      </c>
      <c r="G83" s="56">
        <f t="shared" si="49"/>
        <v>3.6698998796622959E-2</v>
      </c>
      <c r="H83" s="56">
        <f t="shared" si="49"/>
        <v>3.3351641279527534E-2</v>
      </c>
      <c r="I83" s="56">
        <f t="shared" si="49"/>
        <v>1.8420920374451501E-2</v>
      </c>
      <c r="J83" s="56">
        <f t="shared" si="49"/>
        <v>1.4058257322429222E-2</v>
      </c>
      <c r="K83" s="56">
        <f t="shared" si="49"/>
        <v>1.2506437451901281E-2</v>
      </c>
      <c r="L83" s="56">
        <f t="shared" si="49"/>
        <v>9.6951754370831825E-3</v>
      </c>
      <c r="M83" s="56">
        <f t="shared" si="49"/>
        <v>7.3423138615157958E-3</v>
      </c>
      <c r="N83" s="56">
        <f t="shared" si="49"/>
        <v>7.0745115619187905E-3</v>
      </c>
      <c r="O83" s="56">
        <f t="shared" si="49"/>
        <v>1.9246043277818047E-2</v>
      </c>
      <c r="P83" s="56">
        <f t="shared" si="49"/>
        <v>8.7923770550307756E-3</v>
      </c>
      <c r="Q83" s="56">
        <f t="shared" si="49"/>
        <v>1.6125147589414968E-2</v>
      </c>
      <c r="R83" s="56">
        <f t="shared" si="49"/>
        <v>2.0100837701720598E-2</v>
      </c>
      <c r="S83" s="56">
        <f t="shared" si="49"/>
        <v>1.8678323562782255E-2</v>
      </c>
      <c r="T83" s="56">
        <f t="shared" si="49"/>
        <v>1.3277725879052422E-2</v>
      </c>
      <c r="U83" s="56">
        <f t="shared" si="49"/>
        <v>7.7410772597720431E-3</v>
      </c>
      <c r="V83" s="56">
        <f t="shared" si="49"/>
        <v>1.1933053114498554E-2</v>
      </c>
      <c r="W83" s="56">
        <f t="shared" si="49"/>
        <v>3.63089206614245E-2</v>
      </c>
      <c r="X83" s="56">
        <f t="shared" si="49"/>
        <v>1.1162064759026088E-3</v>
      </c>
      <c r="Y83" s="56">
        <f t="shared" si="49"/>
        <v>8.9852416448245823E-3</v>
      </c>
      <c r="Z83" s="56">
        <f t="shared" si="49"/>
        <v>9.5119427413840121E-3</v>
      </c>
      <c r="AA83" s="56">
        <f t="shared" si="49"/>
        <v>1.0682192486260189E-3</v>
      </c>
      <c r="AB83" s="56">
        <f t="shared" si="49"/>
        <v>1.202714819842312E-3</v>
      </c>
      <c r="AC83" s="56">
        <f t="shared" si="49"/>
        <v>1.2400627449465022E-3</v>
      </c>
      <c r="AD83" s="56">
        <f t="shared" si="49"/>
        <v>1.128373649836326E-3</v>
      </c>
      <c r="AE83" s="56">
        <f t="shared" ref="AE83:AG83" si="62">AE22/AE$57</f>
        <v>2.4286345846166605E-3</v>
      </c>
      <c r="AF83" s="56">
        <f t="shared" si="62"/>
        <v>1.7406118715115328E-3</v>
      </c>
      <c r="AG83" s="56">
        <f t="shared" si="62"/>
        <v>8.9823936025976419E-3</v>
      </c>
      <c r="AH83" s="56">
        <f t="shared" ref="AH83:AI83" si="63">AH22/AH$57</f>
        <v>3.5085954676262361E-2</v>
      </c>
      <c r="AI83" s="56">
        <f t="shared" si="63"/>
        <v>4.2311081610025794E-2</v>
      </c>
      <c r="AJ83" s="56">
        <f t="shared" ref="AJ83:AL83" si="64">AJ22/AJ$57</f>
        <v>5.2122443984528956E-2</v>
      </c>
      <c r="AK83" s="56">
        <f t="shared" ref="AK83" si="65">AK22/AK$57</f>
        <v>8.6120992333427779E-2</v>
      </c>
      <c r="AL83" s="56">
        <f t="shared" si="64"/>
        <v>3.2754222452493699E-3</v>
      </c>
    </row>
    <row r="84" spans="1:38" s="4" customFormat="1" x14ac:dyDescent="0.35">
      <c r="D84" s="80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</row>
    <row r="85" spans="1:38" s="2" customFormat="1" x14ac:dyDescent="0.35">
      <c r="A85" s="300" t="s">
        <v>64</v>
      </c>
      <c r="B85" s="302"/>
      <c r="C85" s="302"/>
      <c r="D85" s="1"/>
      <c r="E85" s="89">
        <f>E24/E$57</f>
        <v>2.1797041250339159E-2</v>
      </c>
      <c r="F85" s="89">
        <f t="shared" ref="F85:AC85" si="66">F24/F$57</f>
        <v>4.005235388714086E-2</v>
      </c>
      <c r="G85" s="89">
        <f t="shared" si="66"/>
        <v>3.4334306637702358E-2</v>
      </c>
      <c r="H85" s="89">
        <f t="shared" si="66"/>
        <v>4.378494178819417E-2</v>
      </c>
      <c r="I85" s="89">
        <f t="shared" si="66"/>
        <v>4.1265474974701788E-2</v>
      </c>
      <c r="J85" s="89">
        <f t="shared" si="66"/>
        <v>4.7630326903558846E-2</v>
      </c>
      <c r="K85" s="89">
        <f t="shared" si="66"/>
        <v>5.7921711327754262E-2</v>
      </c>
      <c r="L85" s="89">
        <f t="shared" si="66"/>
        <v>5.0408185086974346E-2</v>
      </c>
      <c r="M85" s="89">
        <f t="shared" si="66"/>
        <v>3.7705792724866335E-2</v>
      </c>
      <c r="N85" s="89">
        <f t="shared" si="66"/>
        <v>3.487476622970509E-2</v>
      </c>
      <c r="O85" s="89">
        <f t="shared" si="66"/>
        <v>5.2748598748552991E-3</v>
      </c>
      <c r="P85" s="89">
        <f t="shared" si="66"/>
        <v>-2.3319031451900209E-2</v>
      </c>
      <c r="Q85" s="89">
        <f t="shared" si="66"/>
        <v>4.6771788096769398E-3</v>
      </c>
      <c r="R85" s="89">
        <f t="shared" si="66"/>
        <v>1.2837019309945269E-2</v>
      </c>
      <c r="S85" s="89">
        <f t="shared" si="66"/>
        <v>2.49439786793124E-2</v>
      </c>
      <c r="T85" s="89">
        <f t="shared" si="66"/>
        <v>8.377352224822731E-3</v>
      </c>
      <c r="U85" s="89">
        <f t="shared" si="66"/>
        <v>2.0072355155372648E-3</v>
      </c>
      <c r="V85" s="89">
        <f t="shared" si="66"/>
        <v>-3.3205254850910658E-2</v>
      </c>
      <c r="W85" s="89">
        <f t="shared" si="66"/>
        <v>-1.4825236129422182E-2</v>
      </c>
      <c r="X85" s="89">
        <f t="shared" si="66"/>
        <v>-7.3254543785970872E-3</v>
      </c>
      <c r="Y85" s="89">
        <f t="shared" si="66"/>
        <v>-1.9571857227261572E-2</v>
      </c>
      <c r="Z85" s="89">
        <f t="shared" si="66"/>
        <v>-1.0928493235539091E-2</v>
      </c>
      <c r="AA85" s="89">
        <f t="shared" si="66"/>
        <v>-2.2408703465021509E-2</v>
      </c>
      <c r="AB85" s="89">
        <f t="shared" si="66"/>
        <v>-3.0759247643105076E-2</v>
      </c>
      <c r="AC85" s="89">
        <f t="shared" si="66"/>
        <v>-4.5349030518977984E-2</v>
      </c>
      <c r="AD85" s="89">
        <f t="shared" ref="AD85:AE85" si="67">AD24/AD$57</f>
        <v>-3.6615485941773926E-2</v>
      </c>
      <c r="AE85" s="89">
        <f t="shared" si="67"/>
        <v>-3.0476953330900787E-2</v>
      </c>
      <c r="AF85" s="89">
        <f t="shared" ref="AF85:AG85" si="68">AF24/AF$57</f>
        <v>-4.1606854867386162E-2</v>
      </c>
      <c r="AG85" s="89">
        <f t="shared" si="68"/>
        <v>-5.7081008686992736E-2</v>
      </c>
      <c r="AH85" s="89">
        <f t="shared" ref="AH85:AI85" si="69">AH24/AH$57</f>
        <v>-2.4751456375726129E-2</v>
      </c>
      <c r="AI85" s="89">
        <f t="shared" si="69"/>
        <v>-1.1013353046119338E-2</v>
      </c>
      <c r="AJ85" s="89">
        <f t="shared" ref="AJ85:AL85" si="70">AJ24/AJ$57</f>
        <v>6.9666859804634147E-3</v>
      </c>
      <c r="AK85" s="89">
        <f t="shared" ref="AK85" si="71">AK24/AK$57</f>
        <v>-2.3849458226789782E-2</v>
      </c>
      <c r="AL85" s="89">
        <f t="shared" si="70"/>
        <v>-5.2626469339081758E-2</v>
      </c>
    </row>
    <row r="86" spans="1:38" s="2" customFormat="1" x14ac:dyDescent="0.35">
      <c r="A86" s="1"/>
      <c r="B86" s="1"/>
      <c r="C86" s="49"/>
      <c r="D86" s="1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</row>
    <row r="87" spans="1:38" s="2" customFormat="1" x14ac:dyDescent="0.35">
      <c r="A87" s="1" t="s">
        <v>65</v>
      </c>
      <c r="B87" s="1"/>
      <c r="C87" s="49"/>
      <c r="D87" s="1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</row>
    <row r="88" spans="1:38" s="4" customFormat="1" x14ac:dyDescent="0.35">
      <c r="B88" s="4" t="s">
        <v>66</v>
      </c>
      <c r="D88" s="80"/>
      <c r="E88" s="56">
        <f t="shared" ref="E88:AD88" si="72">E27/E$57</f>
        <v>5.5261321519578861E-2</v>
      </c>
      <c r="F88" s="56">
        <f t="shared" si="72"/>
        <v>5.1459186857199059E-2</v>
      </c>
      <c r="G88" s="56">
        <f t="shared" si="72"/>
        <v>4.9610871095718531E-2</v>
      </c>
      <c r="H88" s="56">
        <f t="shared" si="72"/>
        <v>4.1273696446834228E-2</v>
      </c>
      <c r="I88" s="56">
        <f t="shared" si="72"/>
        <v>3.5068629333932171E-2</v>
      </c>
      <c r="J88" s="56">
        <f t="shared" si="72"/>
        <v>3.143685124715713E-2</v>
      </c>
      <c r="K88" s="56">
        <f t="shared" si="72"/>
        <v>1.9521187430362873E-2</v>
      </c>
      <c r="L88" s="56">
        <f t="shared" si="72"/>
        <v>2.1370803056030285E-2</v>
      </c>
      <c r="M88" s="56">
        <f t="shared" si="72"/>
        <v>2.1763205248670651E-2</v>
      </c>
      <c r="N88" s="56">
        <f t="shared" si="72"/>
        <v>2.0475143608898631E-2</v>
      </c>
      <c r="O88" s="56">
        <f t="shared" si="72"/>
        <v>1.9382339136036677E-2</v>
      </c>
      <c r="P88" s="56">
        <f t="shared" si="72"/>
        <v>1.8418725446906294E-2</v>
      </c>
      <c r="Q88" s="56">
        <f t="shared" si="72"/>
        <v>1.7464179253746638E-2</v>
      </c>
      <c r="R88" s="56">
        <f t="shared" si="72"/>
        <v>1.5468645926140178E-2</v>
      </c>
      <c r="S88" s="56">
        <f t="shared" si="72"/>
        <v>1.3826525377618065E-2</v>
      </c>
      <c r="T88" s="56">
        <f t="shared" si="72"/>
        <v>1.1438316436590695E-2</v>
      </c>
      <c r="U88" s="56">
        <f t="shared" si="72"/>
        <v>1.061328790464822E-2</v>
      </c>
      <c r="V88" s="56">
        <f t="shared" si="72"/>
        <v>1.0549241989609536E-2</v>
      </c>
      <c r="W88" s="56">
        <f t="shared" si="72"/>
        <v>9.5110122188481836E-3</v>
      </c>
      <c r="X88" s="56">
        <f t="shared" si="72"/>
        <v>7.913707909888542E-3</v>
      </c>
      <c r="Y88" s="56">
        <f t="shared" si="72"/>
        <v>6.7592516913865469E-3</v>
      </c>
      <c r="Z88" s="56">
        <f t="shared" si="72"/>
        <v>5.8036617706319618E-3</v>
      </c>
      <c r="AA88" s="56">
        <f t="shared" si="72"/>
        <v>4.7303534335490149E-3</v>
      </c>
      <c r="AB88" s="56">
        <f t="shared" si="72"/>
        <v>3.822557079168822E-3</v>
      </c>
      <c r="AC88" s="56">
        <f t="shared" si="72"/>
        <v>2.9342843412363557E-3</v>
      </c>
      <c r="AD88" s="56">
        <f t="shared" si="72"/>
        <v>2.1035561667694918E-3</v>
      </c>
      <c r="AE88" s="56">
        <f t="shared" ref="AE88:AG88" si="73">AE27/AE$57</f>
        <v>1.2898590207205867E-3</v>
      </c>
      <c r="AF88" s="56">
        <f t="shared" si="73"/>
        <v>4.6753376056862355E-4</v>
      </c>
      <c r="AG88" s="56">
        <f t="shared" si="73"/>
        <v>0</v>
      </c>
      <c r="AH88" s="56">
        <f t="shared" ref="AH88:AI88" si="74">AH27/AH$57</f>
        <v>0</v>
      </c>
      <c r="AI88" s="56">
        <f t="shared" si="74"/>
        <v>0</v>
      </c>
      <c r="AJ88" s="56">
        <f t="shared" ref="AJ88:AL88" si="75">AJ27/AJ$57</f>
        <v>0</v>
      </c>
      <c r="AK88" s="56">
        <f t="shared" ref="AK88" si="76">AK27/AK$57</f>
        <v>3.5478922791422054E-6</v>
      </c>
      <c r="AL88" s="56">
        <f t="shared" si="75"/>
        <v>0</v>
      </c>
    </row>
    <row r="89" spans="1:38" s="4" customFormat="1" x14ac:dyDescent="0.35">
      <c r="A89" s="8"/>
      <c r="B89" s="8"/>
      <c r="C89" s="8"/>
      <c r="D89" s="9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s="4" customFormat="1" x14ac:dyDescent="0.35">
      <c r="D90" s="80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1:38" s="4" customFormat="1" x14ac:dyDescent="0.35">
      <c r="A91" s="1" t="s">
        <v>26</v>
      </c>
      <c r="C91" s="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38" s="4" customFormat="1" x14ac:dyDescent="0.35">
      <c r="D92" s="80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1:38" s="4" customFormat="1" x14ac:dyDescent="0.35">
      <c r="A93" s="33"/>
      <c r="B93" s="33"/>
      <c r="C93" s="33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</row>
    <row r="94" spans="1:38" s="4" customFormat="1" x14ac:dyDescent="0.35">
      <c r="A94" s="1" t="s">
        <v>75</v>
      </c>
      <c r="C94" s="2"/>
      <c r="D94" s="2"/>
      <c r="E94" s="56">
        <f>E34/E$57</f>
        <v>0.52696893316641746</v>
      </c>
      <c r="F94" s="56">
        <f t="shared" ref="F94:AE94" si="77">F34/F$57</f>
        <v>0.50618244489486752</v>
      </c>
      <c r="G94" s="56">
        <f t="shared" si="77"/>
        <v>0.46833175906729541</v>
      </c>
      <c r="H94" s="56">
        <f t="shared" si="77"/>
        <v>0.4617540318549801</v>
      </c>
      <c r="I94" s="56">
        <f t="shared" si="77"/>
        <v>0.40214909107471813</v>
      </c>
      <c r="J94" s="56">
        <f t="shared" si="77"/>
        <v>0.38434678069549849</v>
      </c>
      <c r="K94" s="56">
        <f t="shared" si="77"/>
        <v>0.40048622272877688</v>
      </c>
      <c r="L94" s="56">
        <f t="shared" si="77"/>
        <v>0.35859365347044941</v>
      </c>
      <c r="M94" s="56">
        <f t="shared" si="77"/>
        <v>0.3424710328521009</v>
      </c>
      <c r="N94" s="56">
        <f t="shared" si="77"/>
        <v>0.33889079337385247</v>
      </c>
      <c r="O94" s="56">
        <f t="shared" si="77"/>
        <v>0.32694493190447421</v>
      </c>
      <c r="P94" s="56">
        <f t="shared" si="77"/>
        <v>0.30245616178054252</v>
      </c>
      <c r="Q94" s="56">
        <f t="shared" si="77"/>
        <v>0.26639775740313104</v>
      </c>
      <c r="R94" s="56">
        <f t="shared" si="77"/>
        <v>0.22593009928370053</v>
      </c>
      <c r="S94" s="56">
        <f t="shared" si="77"/>
        <v>0.19244274522647423</v>
      </c>
      <c r="T94" s="56">
        <f t="shared" si="77"/>
        <v>0.15705031849646847</v>
      </c>
      <c r="U94" s="56">
        <f t="shared" si="77"/>
        <v>0.10361356396015953</v>
      </c>
      <c r="V94" s="56">
        <f t="shared" si="77"/>
        <v>0.13382404979323378</v>
      </c>
      <c r="W94" s="56">
        <f t="shared" si="77"/>
        <v>0.15523253088002831</v>
      </c>
      <c r="X94" s="56">
        <f t="shared" si="77"/>
        <v>0.11187546666973813</v>
      </c>
      <c r="Y94" s="56">
        <f t="shared" si="77"/>
        <v>0.16961971547095758</v>
      </c>
      <c r="Z94" s="56">
        <f t="shared" si="77"/>
        <v>0.15230763717989612</v>
      </c>
      <c r="AA94" s="56">
        <f t="shared" si="77"/>
        <v>0.13541349314190701</v>
      </c>
      <c r="AB94" s="56">
        <f t="shared" si="77"/>
        <v>0.13639104543124048</v>
      </c>
      <c r="AC94" s="56">
        <f t="shared" si="77"/>
        <v>0.1280095957703046</v>
      </c>
      <c r="AD94" s="56">
        <f t="shared" si="77"/>
        <v>0.12422724204690661</v>
      </c>
      <c r="AE94" s="56">
        <f t="shared" si="77"/>
        <v>0.10544275551827641</v>
      </c>
      <c r="AF94" s="56">
        <f t="shared" ref="AF94:AG94" si="78">AF34/AF$57</f>
        <v>0.10540233240903814</v>
      </c>
      <c r="AG94" s="56">
        <f t="shared" si="78"/>
        <v>0.10565696387635111</v>
      </c>
      <c r="AH94" s="56">
        <f t="shared" ref="AH94:AI94" si="79">AH34/AH$57</f>
        <v>0.14886628843803618</v>
      </c>
      <c r="AI94" s="56">
        <f t="shared" si="79"/>
        <v>0.21347661637201962</v>
      </c>
      <c r="AJ94" s="56">
        <f t="shared" ref="AJ94:AL94" si="80">AJ34/AJ$57</f>
        <v>0.18701664478129632</v>
      </c>
      <c r="AK94" s="56">
        <f t="shared" ref="AK94" si="81">AK34/AK$57</f>
        <v>0.20774730344622999</v>
      </c>
      <c r="AL94" s="56">
        <f t="shared" si="80"/>
        <v>9.2024554058780128E-2</v>
      </c>
    </row>
    <row r="95" spans="1:38" s="4" customFormat="1" x14ac:dyDescent="0.35"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</row>
    <row r="96" spans="1:38" s="4" customFormat="1" x14ac:dyDescent="0.35">
      <c r="A96" s="1" t="s">
        <v>76</v>
      </c>
      <c r="C96" s="2"/>
      <c r="D96" s="2"/>
      <c r="E96" s="56">
        <f>E36/E$57</f>
        <v>0.640023095512812</v>
      </c>
      <c r="F96" s="56">
        <f t="shared" ref="F96:AE96" si="82">F36/F$57</f>
        <v>0.58275991630137669</v>
      </c>
      <c r="G96" s="56">
        <f t="shared" si="82"/>
        <v>0.50165054412819954</v>
      </c>
      <c r="H96" s="56">
        <f t="shared" si="82"/>
        <v>0.50623280376806734</v>
      </c>
      <c r="I96" s="56">
        <f t="shared" si="82"/>
        <v>0.43677089230992372</v>
      </c>
      <c r="J96" s="56">
        <f t="shared" si="82"/>
        <v>0.39454907367466724</v>
      </c>
      <c r="K96" s="56">
        <f t="shared" si="82"/>
        <v>0.39114674692716617</v>
      </c>
      <c r="L96" s="56">
        <f t="shared" si="82"/>
        <v>0.33358052140082073</v>
      </c>
      <c r="M96" s="56">
        <f t="shared" si="82"/>
        <v>0.30409727236820722</v>
      </c>
      <c r="N96" s="56">
        <f t="shared" si="82"/>
        <v>0.28268234916677637</v>
      </c>
      <c r="O96" s="56">
        <f t="shared" si="82"/>
        <v>0.26618413611853226</v>
      </c>
      <c r="P96" s="56">
        <f t="shared" si="82"/>
        <v>0.24608403873827683</v>
      </c>
      <c r="Q96" s="56">
        <f t="shared" si="82"/>
        <v>0.23259125696334432</v>
      </c>
      <c r="R96" s="56">
        <f t="shared" si="82"/>
        <v>0.20191197551274903</v>
      </c>
      <c r="S96" s="56">
        <f t="shared" si="82"/>
        <v>0.17089642391737184</v>
      </c>
      <c r="T96" s="56">
        <f t="shared" si="82"/>
        <v>0.14682282152136053</v>
      </c>
      <c r="U96" s="56">
        <f t="shared" si="82"/>
        <v>0.10721358157979123</v>
      </c>
      <c r="V96" s="56">
        <f t="shared" si="82"/>
        <v>0.14179840637642346</v>
      </c>
      <c r="W96" s="56">
        <f t="shared" si="82"/>
        <v>0.17520551973052878</v>
      </c>
      <c r="X96" s="56">
        <f t="shared" si="82"/>
        <v>0.13349287069785717</v>
      </c>
      <c r="Y96" s="56">
        <f t="shared" si="82"/>
        <v>0.19080920601509865</v>
      </c>
      <c r="Z96" s="56">
        <f t="shared" si="82"/>
        <v>0.17815950715422824</v>
      </c>
      <c r="AA96" s="56">
        <f t="shared" si="82"/>
        <v>0.15857542706024697</v>
      </c>
      <c r="AB96" s="56">
        <f t="shared" si="82"/>
        <v>0.14507992039435702</v>
      </c>
      <c r="AC96" s="56">
        <f t="shared" si="82"/>
        <v>0.12945100753445477</v>
      </c>
      <c r="AD96" s="56">
        <f t="shared" si="82"/>
        <v>0.12740717452886394</v>
      </c>
      <c r="AE96" s="56">
        <f t="shared" si="82"/>
        <v>0.11684280695936916</v>
      </c>
      <c r="AF96" s="56">
        <f t="shared" ref="AF96:AG96" si="83">AF36/AF$57</f>
        <v>0.11248183776724717</v>
      </c>
      <c r="AG96" s="56">
        <f t="shared" si="83"/>
        <v>0.1184139666233457</v>
      </c>
      <c r="AH96" s="56">
        <f t="shared" ref="AH96:AI96" si="84">AH36/AH$57</f>
        <v>0.13759410358726967</v>
      </c>
      <c r="AI96" s="56">
        <f t="shared" si="84"/>
        <v>0.1550767874098003</v>
      </c>
      <c r="AJ96" s="56">
        <f t="shared" ref="AJ96:AL96" si="85">AJ36/AJ$57</f>
        <v>0.13045437134803506</v>
      </c>
      <c r="AK96" s="56">
        <f t="shared" ref="AK96" si="86">AK36/AK$57</f>
        <v>0.17267244112386401</v>
      </c>
      <c r="AL96" s="56">
        <f t="shared" si="85"/>
        <v>7.8294855563347754E-2</v>
      </c>
    </row>
    <row r="97" spans="1:38" s="4" customFormat="1" x14ac:dyDescent="0.35"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</row>
    <row r="98" spans="1:38" s="4" customFormat="1" x14ac:dyDescent="0.35">
      <c r="A98" s="1" t="s">
        <v>77</v>
      </c>
      <c r="C98" s="2"/>
      <c r="D98" s="2"/>
      <c r="E98" s="56">
        <f>E38/E$57</f>
        <v>-0.11305416234639451</v>
      </c>
      <c r="F98" s="56">
        <f t="shared" ref="F98:AE98" si="87">F38/F$57</f>
        <v>-7.6577471406509195E-2</v>
      </c>
      <c r="G98" s="56">
        <f t="shared" si="87"/>
        <v>-3.3318785060904181E-2</v>
      </c>
      <c r="H98" s="56">
        <f t="shared" si="87"/>
        <v>-4.4478771913087287E-2</v>
      </c>
      <c r="I98" s="56">
        <f t="shared" si="87"/>
        <v>-3.4621801235205626E-2</v>
      </c>
      <c r="J98" s="56">
        <f t="shared" si="87"/>
        <v>-1.0202292979168734E-2</v>
      </c>
      <c r="K98" s="56">
        <f t="shared" si="87"/>
        <v>9.3394758016107204E-3</v>
      </c>
      <c r="L98" s="56">
        <f t="shared" si="87"/>
        <v>2.5013132069628685E-2</v>
      </c>
      <c r="M98" s="56">
        <f t="shared" si="87"/>
        <v>3.8373760483893689E-2</v>
      </c>
      <c r="N98" s="56">
        <f t="shared" si="87"/>
        <v>5.6208444207076082E-2</v>
      </c>
      <c r="O98" s="56">
        <f t="shared" si="87"/>
        <v>6.0760795785941978E-2</v>
      </c>
      <c r="P98" s="56">
        <f t="shared" si="87"/>
        <v>5.6372123042265673E-2</v>
      </c>
      <c r="Q98" s="56">
        <f t="shared" si="87"/>
        <v>3.3806500439786717E-2</v>
      </c>
      <c r="R98" s="56">
        <f t="shared" si="87"/>
        <v>2.401812377095151E-2</v>
      </c>
      <c r="S98" s="56">
        <f t="shared" si="87"/>
        <v>2.1546321309102411E-2</v>
      </c>
      <c r="T98" s="56">
        <f t="shared" si="87"/>
        <v>1.022749697510795E-2</v>
      </c>
      <c r="U98" s="56">
        <f t="shared" si="87"/>
        <v>-3.6000176196317006E-3</v>
      </c>
      <c r="V98" s="56">
        <f t="shared" si="87"/>
        <v>-7.9743565831896755E-3</v>
      </c>
      <c r="W98" s="56">
        <f t="shared" si="87"/>
        <v>-1.9972988850500493E-2</v>
      </c>
      <c r="X98" s="56">
        <f t="shared" si="87"/>
        <v>-2.1617404028119049E-2</v>
      </c>
      <c r="Y98" s="56">
        <f t="shared" si="87"/>
        <v>-2.1189490544141064E-2</v>
      </c>
      <c r="Z98" s="56">
        <f t="shared" si="87"/>
        <v>-2.5851869974332128E-2</v>
      </c>
      <c r="AA98" s="56">
        <f t="shared" si="87"/>
        <v>-2.3161933918339976E-2</v>
      </c>
      <c r="AB98" s="56">
        <f t="shared" si="87"/>
        <v>-8.6888749631165337E-3</v>
      </c>
      <c r="AC98" s="56">
        <f t="shared" si="87"/>
        <v>-1.4414117641501636E-3</v>
      </c>
      <c r="AD98" s="56">
        <f t="shared" si="87"/>
        <v>-3.1799324819573398E-3</v>
      </c>
      <c r="AE98" s="56">
        <f t="shared" si="87"/>
        <v>-1.1400051441092754E-2</v>
      </c>
      <c r="AF98" s="56">
        <f t="shared" ref="AF98:AG98" si="88">AF38/AF$57</f>
        <v>-7.0795053582090274E-3</v>
      </c>
      <c r="AG98" s="56">
        <f t="shared" si="88"/>
        <v>-1.2757002746994593E-2</v>
      </c>
      <c r="AH98" s="56">
        <f t="shared" ref="AH98:AI98" si="89">AH38/AH$57</f>
        <v>1.1272184850766486E-2</v>
      </c>
      <c r="AI98" s="56">
        <f t="shared" si="89"/>
        <v>5.8399828962219291E-2</v>
      </c>
      <c r="AJ98" s="56">
        <f t="shared" ref="AJ98:AL98" si="90">AJ38/AJ$57</f>
        <v>5.6562273433261256E-2</v>
      </c>
      <c r="AK98" s="56">
        <f t="shared" ref="AK98" si="91">AK38/AK$57</f>
        <v>3.5074862322366007E-2</v>
      </c>
      <c r="AL98" s="56">
        <f t="shared" si="90"/>
        <v>1.3729698495432372E-2</v>
      </c>
    </row>
    <row r="99" spans="1:38" s="4" customFormat="1" x14ac:dyDescent="0.35">
      <c r="A99" s="58"/>
      <c r="B99" s="8"/>
      <c r="C99" s="5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s="4" customFormat="1" x14ac:dyDescent="0.35">
      <c r="A100" s="1"/>
      <c r="C100" s="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8" s="4" customFormat="1" x14ac:dyDescent="0.35">
      <c r="A101" s="60"/>
      <c r="B101" s="33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</row>
    <row r="102" spans="1:38" s="4" customFormat="1" x14ac:dyDescent="0.35">
      <c r="A102" s="28" t="s">
        <v>78</v>
      </c>
      <c r="B102" s="86"/>
      <c r="C102" s="2"/>
      <c r="D102" s="2"/>
      <c r="E102" s="56">
        <f>E42/E$57</f>
        <v>-1.8403985355090167E-2</v>
      </c>
      <c r="F102" s="56">
        <f t="shared" ref="F102:AE102" si="92">F42/F$57</f>
        <v>-2.135727198783852E-2</v>
      </c>
      <c r="G102" s="56">
        <f t="shared" si="92"/>
        <v>-1.2153489766727863E-2</v>
      </c>
      <c r="H102" s="56">
        <f t="shared" si="92"/>
        <v>-1.6714604165470229E-2</v>
      </c>
      <c r="I102" s="56">
        <f t="shared" si="92"/>
        <v>-1.4911339135653196E-2</v>
      </c>
      <c r="J102" s="56">
        <f t="shared" si="92"/>
        <v>-1.244274998442358E-2</v>
      </c>
      <c r="K102" s="56">
        <f t="shared" si="92"/>
        <v>-1.1386585901252477E-2</v>
      </c>
      <c r="L102" s="56">
        <f t="shared" si="92"/>
        <v>-5.6818843988471236E-3</v>
      </c>
      <c r="M102" s="56">
        <f t="shared" si="92"/>
        <v>9.6501133016178912E-5</v>
      </c>
      <c r="N102" s="56">
        <f t="shared" si="92"/>
        <v>2.0986155729022238E-3</v>
      </c>
      <c r="O102" s="56">
        <f t="shared" si="92"/>
        <v>3.4250982401563446E-3</v>
      </c>
      <c r="P102" s="56">
        <f t="shared" si="92"/>
        <v>1.7660384261404035E-3</v>
      </c>
      <c r="Q102" s="56">
        <f t="shared" si="92"/>
        <v>2.0088443264415731E-4</v>
      </c>
      <c r="R102" s="56">
        <f t="shared" si="92"/>
        <v>1.5687781267594437E-4</v>
      </c>
      <c r="S102" s="56">
        <f t="shared" si="92"/>
        <v>-3.3968569573183862E-5</v>
      </c>
      <c r="T102" s="56">
        <f t="shared" si="92"/>
        <v>1.9123267799601204E-4</v>
      </c>
      <c r="U102" s="56">
        <f t="shared" si="92"/>
        <v>-1.0763002460629232E-4</v>
      </c>
      <c r="V102" s="56">
        <f t="shared" si="92"/>
        <v>1.405806172875169E-4</v>
      </c>
      <c r="W102" s="56">
        <f t="shared" si="92"/>
        <v>-9.3628375869023994E-5</v>
      </c>
      <c r="X102" s="56">
        <f t="shared" si="92"/>
        <v>-2.7655135132472207E-4</v>
      </c>
      <c r="Y102" s="56">
        <f t="shared" si="92"/>
        <v>-5.1046969480553466E-5</v>
      </c>
      <c r="Z102" s="56">
        <f t="shared" si="92"/>
        <v>-3.5869654180992557E-4</v>
      </c>
      <c r="AA102" s="56">
        <f t="shared" si="92"/>
        <v>-3.9437961701710241E-6</v>
      </c>
      <c r="AB102" s="56">
        <f t="shared" si="92"/>
        <v>9.8018511250902001E-5</v>
      </c>
      <c r="AC102" s="56">
        <f t="shared" si="92"/>
        <v>1.9846639621151724E-4</v>
      </c>
      <c r="AD102" s="56">
        <f t="shared" si="92"/>
        <v>3.9619505135199873E-4</v>
      </c>
      <c r="AE102" s="56">
        <f t="shared" si="92"/>
        <v>2.5626489900942888E-4</v>
      </c>
      <c r="AF102" s="56">
        <f t="shared" ref="AF102:AG102" si="93">AF42/AF$57</f>
        <v>1.1175680585851725E-3</v>
      </c>
      <c r="AG102" s="56">
        <f t="shared" si="93"/>
        <v>1.0733896738647751E-3</v>
      </c>
      <c r="AH102" s="56">
        <f t="shared" ref="AH102:AI102" si="94">AH42/AH$57</f>
        <v>1.8510046887765959E-17</v>
      </c>
      <c r="AI102" s="56">
        <f t="shared" si="94"/>
        <v>2.1754493984869265E-7</v>
      </c>
      <c r="AJ102" s="56">
        <f t="shared" ref="AJ102:AL102" si="95">AJ42/AJ$57</f>
        <v>1.9592911612746925E-7</v>
      </c>
      <c r="AK102" s="56">
        <f t="shared" ref="AK102" si="96">AK42/AK$57</f>
        <v>1.9654524711955559E-7</v>
      </c>
      <c r="AL102" s="56">
        <f t="shared" si="95"/>
        <v>4.5060808571949242E-5</v>
      </c>
    </row>
    <row r="103" spans="1:38" s="4" customFormat="1" x14ac:dyDescent="0.35">
      <c r="A103" s="28"/>
      <c r="B103" s="8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</row>
    <row r="104" spans="1:38" s="4" customFormat="1" x14ac:dyDescent="0.35">
      <c r="A104" s="28" t="s">
        <v>79</v>
      </c>
      <c r="B104" s="86"/>
      <c r="C104" s="2"/>
      <c r="D104" s="2"/>
      <c r="E104" s="56">
        <f>E44/E$57</f>
        <v>-0.15325518895182383</v>
      </c>
      <c r="F104" s="56">
        <f t="shared" ref="F104:AE104" si="97">F44/F$57</f>
        <v>-0.13798709728148859</v>
      </c>
      <c r="G104" s="56">
        <f t="shared" si="97"/>
        <v>-7.9806581465334397E-2</v>
      </c>
      <c r="H104" s="56">
        <f t="shared" si="97"/>
        <v>-0.10497831786675169</v>
      </c>
      <c r="I104" s="56">
        <f t="shared" si="97"/>
        <v>-9.0798615345560607E-2</v>
      </c>
      <c r="J104" s="56">
        <f t="shared" si="97"/>
        <v>-7.0275369867151161E-2</v>
      </c>
      <c r="K104" s="56">
        <f t="shared" si="97"/>
        <v>-5.996882142739602E-2</v>
      </c>
      <c r="L104" s="56">
        <f t="shared" si="97"/>
        <v>-3.1076937416192791E-2</v>
      </c>
      <c r="M104" s="56">
        <f t="shared" si="97"/>
        <v>7.6446889204353271E-4</v>
      </c>
      <c r="N104" s="56">
        <f t="shared" si="97"/>
        <v>2.3432293550273212E-2</v>
      </c>
      <c r="O104" s="56">
        <f t="shared" si="97"/>
        <v>5.8911034151243019E-2</v>
      </c>
      <c r="P104" s="56">
        <f t="shared" si="97"/>
        <v>8.1457192920306287E-2</v>
      </c>
      <c r="Q104" s="56">
        <f t="shared" si="97"/>
        <v>2.9330206062753935E-2</v>
      </c>
      <c r="R104" s="56">
        <f t="shared" si="97"/>
        <v>1.1337982273682184E-2</v>
      </c>
      <c r="S104" s="56">
        <f t="shared" si="97"/>
        <v>-3.4316259397831747E-3</v>
      </c>
      <c r="T104" s="56">
        <f t="shared" si="97"/>
        <v>2.0413774282812321E-3</v>
      </c>
      <c r="U104" s="56">
        <f t="shared" si="97"/>
        <v>-5.7148831597752577E-3</v>
      </c>
      <c r="V104" s="56">
        <f t="shared" si="97"/>
        <v>2.53714788850085E-2</v>
      </c>
      <c r="W104" s="56">
        <f t="shared" si="97"/>
        <v>-5.2413810969473354E-3</v>
      </c>
      <c r="X104" s="56">
        <f t="shared" si="97"/>
        <v>-1.4568501000846683E-2</v>
      </c>
      <c r="Y104" s="56">
        <f t="shared" si="97"/>
        <v>-1.6686802863600234E-3</v>
      </c>
      <c r="Z104" s="56">
        <f t="shared" si="97"/>
        <v>-1.5282073280602956E-2</v>
      </c>
      <c r="AA104" s="56">
        <f t="shared" si="97"/>
        <v>-7.5717424948863515E-4</v>
      </c>
      <c r="AB104" s="56">
        <f t="shared" si="97"/>
        <v>2.2168391191239444E-2</v>
      </c>
      <c r="AC104" s="56">
        <f t="shared" si="97"/>
        <v>4.4106085151039344E-2</v>
      </c>
      <c r="AD104" s="56">
        <f t="shared" si="97"/>
        <v>3.3831748511168588E-2</v>
      </c>
      <c r="AE104" s="56">
        <f t="shared" si="97"/>
        <v>1.9333166788817462E-2</v>
      </c>
      <c r="AF104" s="56">
        <f t="shared" ref="AF104:AG104" si="98">AF44/AF$57</f>
        <v>3.5644917567762308E-2</v>
      </c>
      <c r="AG104" s="56">
        <f t="shared" si="98"/>
        <v>4.5397395613862919E-2</v>
      </c>
      <c r="AH104" s="56">
        <f t="shared" ref="AH104:AI104" si="99">AH44/AH$57</f>
        <v>3.6023641226492632E-2</v>
      </c>
      <c r="AI104" s="56">
        <f t="shared" si="99"/>
        <v>6.9413399553278479E-2</v>
      </c>
      <c r="AJ104" s="56">
        <f t="shared" ref="AJ104:AL104" si="100">AJ44/AJ$57</f>
        <v>4.959578338191397E-2</v>
      </c>
      <c r="AK104" s="56">
        <f t="shared" ref="AK104" si="101">AK44/AK$57</f>
        <v>5.8924517094402905E-2</v>
      </c>
      <c r="AL104" s="56">
        <f t="shared" si="100"/>
        <v>6.6401228643086077E-2</v>
      </c>
    </row>
    <row r="105" spans="1:38" s="4" customFormat="1" x14ac:dyDescent="0.35">
      <c r="A105" s="28"/>
      <c r="B105" s="8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</row>
    <row r="106" spans="1:38" s="4" customFormat="1" x14ac:dyDescent="0.35">
      <c r="A106" s="28" t="s">
        <v>80</v>
      </c>
      <c r="B106" s="86"/>
      <c r="C106" s="2"/>
      <c r="D106" s="2"/>
      <c r="E106" s="56">
        <f>E46/E$57</f>
        <v>0.13485120359673367</v>
      </c>
      <c r="F106" s="56">
        <f t="shared" ref="F106:AE106" si="102">F46/F$57</f>
        <v>0.11662982529365006</v>
      </c>
      <c r="G106" s="56">
        <f t="shared" si="102"/>
        <v>6.7653091698606532E-2</v>
      </c>
      <c r="H106" s="56">
        <f t="shared" si="102"/>
        <v>8.8263713701281457E-2</v>
      </c>
      <c r="I106" s="56">
        <f t="shared" si="102"/>
        <v>7.5887276209907414E-2</v>
      </c>
      <c r="J106" s="56">
        <f t="shared" si="102"/>
        <v>5.7832619882727587E-2</v>
      </c>
      <c r="K106" s="56">
        <f t="shared" si="102"/>
        <v>4.858223552614354E-2</v>
      </c>
      <c r="L106" s="56">
        <f t="shared" si="102"/>
        <v>2.5395053017345664E-2</v>
      </c>
      <c r="M106" s="56">
        <f t="shared" si="102"/>
        <v>-6.6796775902735377E-4</v>
      </c>
      <c r="N106" s="56">
        <f t="shared" si="102"/>
        <v>-2.1333677977370989E-2</v>
      </c>
      <c r="O106" s="56">
        <f t="shared" si="102"/>
        <v>-5.5485935911086678E-2</v>
      </c>
      <c r="P106" s="56">
        <f t="shared" si="102"/>
        <v>-7.9691154494165889E-2</v>
      </c>
      <c r="Q106" s="56">
        <f t="shared" si="102"/>
        <v>-2.9129321630109777E-2</v>
      </c>
      <c r="R106" s="56">
        <f t="shared" si="102"/>
        <v>-1.1181104461006239E-2</v>
      </c>
      <c r="S106" s="56">
        <f t="shared" si="102"/>
        <v>3.3976573702099908E-3</v>
      </c>
      <c r="T106" s="56">
        <f t="shared" si="102"/>
        <v>-1.8501447502852202E-3</v>
      </c>
      <c r="U106" s="56">
        <f t="shared" si="102"/>
        <v>5.6072531351689658E-3</v>
      </c>
      <c r="V106" s="56">
        <f t="shared" si="102"/>
        <v>-2.5230898267720982E-2</v>
      </c>
      <c r="W106" s="56">
        <f t="shared" si="102"/>
        <v>5.147752721078311E-3</v>
      </c>
      <c r="X106" s="56">
        <f t="shared" si="102"/>
        <v>1.4291949649521962E-2</v>
      </c>
      <c r="Y106" s="56">
        <f t="shared" si="102"/>
        <v>1.617633316879493E-3</v>
      </c>
      <c r="Z106" s="56">
        <f t="shared" si="102"/>
        <v>1.4923376738793038E-2</v>
      </c>
      <c r="AA106" s="56">
        <f t="shared" si="102"/>
        <v>7.5323045331846417E-4</v>
      </c>
      <c r="AB106" s="56">
        <f t="shared" si="102"/>
        <v>-2.2070372679988542E-2</v>
      </c>
      <c r="AC106" s="56">
        <f t="shared" si="102"/>
        <v>-4.3907618754827821E-2</v>
      </c>
      <c r="AD106" s="56">
        <f t="shared" si="102"/>
        <v>-3.3435553459816587E-2</v>
      </c>
      <c r="AE106" s="56">
        <f t="shared" si="102"/>
        <v>-1.9076901889808033E-2</v>
      </c>
      <c r="AF106" s="56">
        <f t="shared" ref="AF106:AG106" si="103">AF46/AF$57</f>
        <v>-3.4527349509177137E-2</v>
      </c>
      <c r="AG106" s="56">
        <f t="shared" si="103"/>
        <v>-4.4324005939998141E-2</v>
      </c>
      <c r="AH106" s="56">
        <f t="shared" ref="AH106:AI106" si="104">AH46/AH$57</f>
        <v>-3.6023641226492611E-2</v>
      </c>
      <c r="AI106" s="56">
        <f t="shared" si="104"/>
        <v>-6.9413182008338625E-2</v>
      </c>
      <c r="AJ106" s="56">
        <f t="shared" ref="AJ106:AL106" si="105">AJ46/AJ$57</f>
        <v>-4.9595587452797837E-2</v>
      </c>
      <c r="AK106" s="56">
        <f t="shared" ref="AK106" si="106">AK46/AK$57</f>
        <v>-5.8924320549155786E-2</v>
      </c>
      <c r="AL106" s="56">
        <f t="shared" si="105"/>
        <v>-6.6356167834514132E-2</v>
      </c>
    </row>
    <row r="107" spans="1:38" s="4" customFormat="1" ht="5.25" customHeight="1" x14ac:dyDescent="0.35">
      <c r="A107" s="58"/>
      <c r="B107" s="8"/>
      <c r="C107" s="5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8"/>
      <c r="O107" s="8"/>
      <c r="P107" s="8"/>
      <c r="Q107" s="8"/>
      <c r="R107" s="8"/>
      <c r="S107" s="8"/>
      <c r="T107" s="8"/>
      <c r="U107" s="8"/>
      <c r="V107" s="8"/>
      <c r="W107" s="9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1:38" s="4" customFormat="1" ht="12.75" customHeight="1" x14ac:dyDescent="0.35"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X108" s="12"/>
      <c r="Z108" s="99"/>
    </row>
    <row r="109" spans="1:38" s="66" customFormat="1" x14ac:dyDescent="0.35">
      <c r="K109" s="22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AA109" s="4"/>
    </row>
    <row r="110" spans="1:38" s="66" customFormat="1" x14ac:dyDescent="0.35">
      <c r="E110" s="100"/>
      <c r="I110" s="101"/>
      <c r="J110" s="101"/>
      <c r="K110" s="101"/>
      <c r="L110" s="101"/>
      <c r="M110" s="101"/>
      <c r="N110" s="101"/>
      <c r="O110" s="101"/>
      <c r="P110" s="101"/>
      <c r="Y110" s="102"/>
    </row>
    <row r="111" spans="1:38" s="66" customFormat="1" x14ac:dyDescent="0.35">
      <c r="Y111" s="102"/>
    </row>
    <row r="112" spans="1:38" s="66" customFormat="1" x14ac:dyDescent="0.35">
      <c r="Y112" s="102"/>
    </row>
    <row r="113" spans="25:25" s="66" customFormat="1" x14ac:dyDescent="0.35">
      <c r="Y113" s="102"/>
    </row>
    <row r="114" spans="25:25" s="66" customFormat="1" x14ac:dyDescent="0.35">
      <c r="Y114" s="102"/>
    </row>
    <row r="115" spans="25:25" s="66" customFormat="1" x14ac:dyDescent="0.35">
      <c r="Y115" s="102"/>
    </row>
    <row r="116" spans="25:25" s="66" customFormat="1" x14ac:dyDescent="0.35">
      <c r="Y116" s="102"/>
    </row>
    <row r="117" spans="25:25" s="66" customFormat="1" x14ac:dyDescent="0.35">
      <c r="Y117" s="102"/>
    </row>
    <row r="118" spans="25:25" s="66" customFormat="1" x14ac:dyDescent="0.35">
      <c r="Y118" s="102"/>
    </row>
    <row r="119" spans="25:25" s="66" customFormat="1" x14ac:dyDescent="0.35">
      <c r="Y119" s="102"/>
    </row>
    <row r="120" spans="25:25" s="66" customFormat="1" x14ac:dyDescent="0.35">
      <c r="Y120" s="102"/>
    </row>
    <row r="121" spans="25:25" s="66" customFormat="1" x14ac:dyDescent="0.35">
      <c r="Y121" s="102"/>
    </row>
    <row r="122" spans="25:25" s="66" customFormat="1" x14ac:dyDescent="0.35">
      <c r="Y122" s="102"/>
    </row>
    <row r="123" spans="25:25" s="66" customFormat="1" x14ac:dyDescent="0.35">
      <c r="Y123" s="102"/>
    </row>
    <row r="124" spans="25:25" s="66" customFormat="1" x14ac:dyDescent="0.35">
      <c r="Y124" s="102"/>
    </row>
    <row r="125" spans="25:25" s="66" customFormat="1" x14ac:dyDescent="0.35">
      <c r="Y125" s="102"/>
    </row>
    <row r="126" spans="25:25" s="66" customFormat="1" x14ac:dyDescent="0.35">
      <c r="Y126" s="102"/>
    </row>
    <row r="127" spans="25:25" s="66" customFormat="1" x14ac:dyDescent="0.35">
      <c r="Y127" s="102"/>
    </row>
    <row r="128" spans="25:25" s="66" customFormat="1" x14ac:dyDescent="0.35">
      <c r="Y128" s="102"/>
    </row>
    <row r="129" spans="25:25" s="66" customFormat="1" x14ac:dyDescent="0.35">
      <c r="Y129" s="102"/>
    </row>
    <row r="130" spans="25:25" s="66" customFormat="1" x14ac:dyDescent="0.35">
      <c r="Y130" s="102"/>
    </row>
    <row r="131" spans="25:25" s="66" customFormat="1" x14ac:dyDescent="0.35">
      <c r="Y131" s="102"/>
    </row>
    <row r="132" spans="25:25" s="66" customFormat="1" x14ac:dyDescent="0.35">
      <c r="Y132" s="102"/>
    </row>
    <row r="133" spans="25:25" s="66" customFormat="1" x14ac:dyDescent="0.35">
      <c r="Y133" s="102"/>
    </row>
    <row r="134" spans="25:25" s="66" customFormat="1" x14ac:dyDescent="0.35">
      <c r="Y134" s="102"/>
    </row>
    <row r="135" spans="25:25" s="66" customFormat="1" x14ac:dyDescent="0.35">
      <c r="Y135" s="102"/>
    </row>
    <row r="136" spans="25:25" s="66" customFormat="1" x14ac:dyDescent="0.35">
      <c r="Y136" s="102"/>
    </row>
    <row r="137" spans="25:25" s="66" customFormat="1" x14ac:dyDescent="0.35">
      <c r="Y137" s="102"/>
    </row>
    <row r="138" spans="25:25" s="66" customFormat="1" x14ac:dyDescent="0.35">
      <c r="Y138" s="102"/>
    </row>
    <row r="139" spans="25:25" s="66" customFormat="1" x14ac:dyDescent="0.35">
      <c r="Y139" s="102"/>
    </row>
    <row r="140" spans="25:25" s="66" customFormat="1" x14ac:dyDescent="0.35">
      <c r="Y140" s="102"/>
    </row>
    <row r="141" spans="25:25" s="66" customFormat="1" x14ac:dyDescent="0.35">
      <c r="Y141" s="102"/>
    </row>
    <row r="142" spans="25:25" s="66" customFormat="1" x14ac:dyDescent="0.35">
      <c r="Y142" s="102"/>
    </row>
    <row r="143" spans="25:25" s="66" customFormat="1" x14ac:dyDescent="0.35">
      <c r="Y143" s="102"/>
    </row>
    <row r="144" spans="25:25" s="66" customFormat="1" x14ac:dyDescent="0.35">
      <c r="Y144" s="102"/>
    </row>
    <row r="145" spans="25:25" s="66" customFormat="1" x14ac:dyDescent="0.35">
      <c r="Y145" s="102"/>
    </row>
    <row r="146" spans="25:25" s="66" customFormat="1" x14ac:dyDescent="0.35">
      <c r="Y146" s="102"/>
    </row>
  </sheetData>
  <mergeCells count="4">
    <mergeCell ref="B7:C7"/>
    <mergeCell ref="A24:C24"/>
    <mergeCell ref="B68:C68"/>
    <mergeCell ref="A85:C85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T146"/>
  <sheetViews>
    <sheetView zoomScale="60" zoomScaleNormal="60" workbookViewId="0">
      <pane xSplit="4" ySplit="5" topLeftCell="CE6" activePane="bottomRight" state="frozen"/>
      <selection pane="topRight" activeCell="E1" sqref="E1"/>
      <selection pane="bottomLeft" activeCell="A6" sqref="A6"/>
      <selection pane="bottomRight"/>
    </sheetView>
  </sheetViews>
  <sheetFormatPr baseColWidth="10" defaultColWidth="11.44140625" defaultRowHeight="18" x14ac:dyDescent="0.35"/>
  <cols>
    <col min="1" max="1" width="11.44140625" style="69"/>
    <col min="2" max="2" width="11.44140625" style="69" customWidth="1"/>
    <col min="3" max="3" width="60.6640625" style="69" customWidth="1"/>
    <col min="4" max="4" width="11.44140625" style="69" customWidth="1"/>
    <col min="5" max="8" width="16.109375" style="69" bestFit="1" customWidth="1"/>
    <col min="9" max="40" width="17.5546875" style="69" customWidth="1"/>
    <col min="41" max="44" width="17.5546875" style="69" bestFit="1" customWidth="1"/>
    <col min="45" max="45" width="17.5546875" style="103" bestFit="1" customWidth="1"/>
    <col min="46" max="54" width="18.6640625" style="69" customWidth="1"/>
    <col min="55" max="55" width="19.33203125" style="69" bestFit="1" customWidth="1"/>
    <col min="56" max="56" width="19.33203125" style="69" customWidth="1"/>
    <col min="57" max="57" width="17.88671875" style="69" customWidth="1"/>
    <col min="58" max="58" width="15.6640625" style="69" bestFit="1" customWidth="1"/>
    <col min="59" max="60" width="15.6640625" style="69" customWidth="1"/>
    <col min="61" max="61" width="15.5546875" style="69" customWidth="1"/>
    <col min="62" max="62" width="16.109375" style="69" customWidth="1"/>
    <col min="63" max="63" width="14.88671875" style="69" customWidth="1"/>
    <col min="64" max="65" width="16" style="69" customWidth="1"/>
    <col min="66" max="66" width="14.88671875" style="69" customWidth="1"/>
    <col min="67" max="67" width="15.6640625" style="69" bestFit="1" customWidth="1"/>
    <col min="68" max="68" width="14.88671875" style="69" customWidth="1"/>
    <col min="69" max="69" width="15.88671875" style="69" customWidth="1"/>
    <col min="70" max="70" width="14.88671875" style="69" customWidth="1"/>
    <col min="71" max="73" width="15.88671875" style="69" customWidth="1"/>
    <col min="74" max="74" width="14.88671875" style="69" customWidth="1"/>
    <col min="75" max="76" width="15.6640625" style="69" bestFit="1" customWidth="1"/>
    <col min="77" max="77" width="15.33203125" style="69" customWidth="1"/>
    <col min="78" max="78" width="16.6640625" style="69" customWidth="1"/>
    <col min="79" max="80" width="16.109375" style="69" customWidth="1"/>
    <col min="81" max="81" width="15.6640625" style="69" bestFit="1" customWidth="1"/>
    <col min="82" max="82" width="17.6640625" style="69" customWidth="1"/>
    <col min="83" max="83" width="16.33203125" style="69" customWidth="1"/>
    <col min="84" max="84" width="15.33203125" style="69" customWidth="1"/>
    <col min="85" max="88" width="14.88671875" style="69" bestFit="1" customWidth="1"/>
    <col min="89" max="89" width="15" style="69" customWidth="1"/>
    <col min="90" max="92" width="14.88671875" style="69" bestFit="1" customWidth="1"/>
    <col min="93" max="93" width="15" style="69" customWidth="1"/>
    <col min="94" max="94" width="15.44140625" style="69" bestFit="1" customWidth="1"/>
    <col min="95" max="97" width="16" style="69" customWidth="1"/>
    <col min="98" max="16384" width="11.44140625" style="69"/>
  </cols>
  <sheetData>
    <row r="1" spans="1:97" s="4" customFormat="1" x14ac:dyDescent="0.35">
      <c r="A1" s="2" t="s">
        <v>45</v>
      </c>
      <c r="B1" s="2"/>
      <c r="C1" s="2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97" s="4" customFormat="1" x14ac:dyDescent="0.35">
      <c r="A2" s="2" t="s">
        <v>46</v>
      </c>
      <c r="B2" s="2"/>
      <c r="C2" s="2"/>
      <c r="D2" s="1"/>
      <c r="E2" s="9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97" s="4" customFormat="1" x14ac:dyDescent="0.35">
      <c r="D3" s="8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AS3" s="88"/>
      <c r="BB3" s="11"/>
      <c r="BC3" s="11"/>
    </row>
    <row r="4" spans="1:97" s="109" customFormat="1" ht="21" x14ac:dyDescent="0.4">
      <c r="A4" s="132"/>
      <c r="B4" s="132"/>
      <c r="C4" s="132"/>
      <c r="D4" s="271"/>
      <c r="E4" s="112">
        <v>1991</v>
      </c>
      <c r="F4" s="112">
        <v>1992</v>
      </c>
      <c r="G4" s="112">
        <v>1993</v>
      </c>
      <c r="H4" s="112">
        <v>1994</v>
      </c>
      <c r="I4" s="112">
        <v>1995</v>
      </c>
      <c r="J4" s="112">
        <v>1996</v>
      </c>
      <c r="K4" s="112">
        <v>1997</v>
      </c>
      <c r="L4" s="112">
        <v>1998</v>
      </c>
      <c r="M4" s="112">
        <v>1999</v>
      </c>
      <c r="N4" s="112">
        <v>2000</v>
      </c>
      <c r="O4" s="112">
        <v>2001</v>
      </c>
      <c r="P4" s="112">
        <v>2002</v>
      </c>
      <c r="Q4" s="112">
        <v>2003</v>
      </c>
      <c r="R4" s="114">
        <v>38139</v>
      </c>
      <c r="S4" s="112">
        <v>2004</v>
      </c>
      <c r="T4" s="114">
        <v>38504</v>
      </c>
      <c r="U4" s="112">
        <v>2005</v>
      </c>
      <c r="V4" s="114">
        <v>38777</v>
      </c>
      <c r="W4" s="114">
        <v>38869</v>
      </c>
      <c r="X4" s="114">
        <v>38961</v>
      </c>
      <c r="Y4" s="112">
        <v>2006</v>
      </c>
      <c r="Z4" s="114">
        <v>39142</v>
      </c>
      <c r="AA4" s="114">
        <v>39234</v>
      </c>
      <c r="AB4" s="114">
        <v>39326</v>
      </c>
      <c r="AC4" s="112">
        <v>2007</v>
      </c>
      <c r="AD4" s="114">
        <v>39508</v>
      </c>
      <c r="AE4" s="114">
        <v>39600</v>
      </c>
      <c r="AF4" s="114">
        <v>39692</v>
      </c>
      <c r="AG4" s="112">
        <v>2008</v>
      </c>
      <c r="AH4" s="114">
        <v>39873</v>
      </c>
      <c r="AI4" s="114">
        <v>39965</v>
      </c>
      <c r="AJ4" s="114">
        <v>40057</v>
      </c>
      <c r="AK4" s="112">
        <v>2009</v>
      </c>
      <c r="AL4" s="114">
        <v>40238</v>
      </c>
      <c r="AM4" s="114">
        <v>40330</v>
      </c>
      <c r="AN4" s="114">
        <v>40422</v>
      </c>
      <c r="AO4" s="112">
        <v>2010</v>
      </c>
      <c r="AP4" s="114">
        <v>40603</v>
      </c>
      <c r="AQ4" s="114">
        <v>40695</v>
      </c>
      <c r="AR4" s="114">
        <v>40787</v>
      </c>
      <c r="AS4" s="112">
        <v>2011</v>
      </c>
      <c r="AT4" s="114">
        <v>40969</v>
      </c>
      <c r="AU4" s="114">
        <v>41061</v>
      </c>
      <c r="AV4" s="114">
        <v>41153</v>
      </c>
      <c r="AW4" s="112">
        <v>2012</v>
      </c>
      <c r="AX4" s="114">
        <v>41334</v>
      </c>
      <c r="AY4" s="272" t="s">
        <v>103</v>
      </c>
      <c r="AZ4" s="272" t="s">
        <v>113</v>
      </c>
      <c r="BA4" s="112">
        <v>2013</v>
      </c>
      <c r="BB4" s="114">
        <v>41699</v>
      </c>
      <c r="BC4" s="114">
        <v>41791</v>
      </c>
      <c r="BD4" s="114">
        <v>41883</v>
      </c>
      <c r="BE4" s="112">
        <v>2014</v>
      </c>
      <c r="BF4" s="114">
        <v>42064</v>
      </c>
      <c r="BG4" s="114">
        <v>42156</v>
      </c>
      <c r="BH4" s="114">
        <v>42248</v>
      </c>
      <c r="BI4" s="112">
        <v>2015</v>
      </c>
      <c r="BJ4" s="114">
        <v>42430</v>
      </c>
      <c r="BK4" s="114">
        <v>42522</v>
      </c>
      <c r="BL4" s="114">
        <v>42614</v>
      </c>
      <c r="BM4" s="112">
        <v>2016</v>
      </c>
      <c r="BN4" s="114">
        <v>42795</v>
      </c>
      <c r="BO4" s="114">
        <v>42887</v>
      </c>
      <c r="BP4" s="114">
        <v>42979</v>
      </c>
      <c r="BQ4" s="112">
        <v>2017</v>
      </c>
      <c r="BR4" s="114">
        <v>43160</v>
      </c>
      <c r="BS4" s="114">
        <v>43252</v>
      </c>
      <c r="BT4" s="114">
        <v>43344</v>
      </c>
      <c r="BU4" s="112">
        <v>2018</v>
      </c>
      <c r="BV4" s="114">
        <v>43525</v>
      </c>
      <c r="BW4" s="114">
        <v>43646</v>
      </c>
      <c r="BX4" s="114">
        <v>43709</v>
      </c>
      <c r="BY4" s="112">
        <v>2019</v>
      </c>
      <c r="BZ4" s="114">
        <v>43891</v>
      </c>
      <c r="CA4" s="114">
        <v>43983</v>
      </c>
      <c r="CB4" s="114">
        <v>44075</v>
      </c>
      <c r="CC4" s="112">
        <v>2020</v>
      </c>
      <c r="CD4" s="114">
        <v>44256</v>
      </c>
      <c r="CE4" s="114">
        <v>44348</v>
      </c>
      <c r="CF4" s="114">
        <v>44440</v>
      </c>
      <c r="CG4" s="112">
        <v>2021</v>
      </c>
      <c r="CH4" s="114">
        <v>44621</v>
      </c>
      <c r="CI4" s="114">
        <v>44713</v>
      </c>
      <c r="CJ4" s="114">
        <v>44805</v>
      </c>
      <c r="CK4" s="112">
        <v>2022</v>
      </c>
      <c r="CL4" s="114">
        <v>44986</v>
      </c>
      <c r="CM4" s="114">
        <v>45078</v>
      </c>
      <c r="CN4" s="114">
        <v>45170</v>
      </c>
      <c r="CO4" s="112">
        <v>2023</v>
      </c>
      <c r="CP4" s="114">
        <v>45352</v>
      </c>
      <c r="CQ4" s="114">
        <v>45444</v>
      </c>
      <c r="CR4" s="114">
        <v>45536</v>
      </c>
      <c r="CS4" s="114">
        <v>45627</v>
      </c>
    </row>
    <row r="5" spans="1:97" s="4" customFormat="1" ht="6.75" customHeight="1" x14ac:dyDescent="0.4">
      <c r="A5" s="13"/>
      <c r="B5" s="13"/>
      <c r="C5" s="13"/>
      <c r="D5" s="5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30"/>
      <c r="BC5" s="8"/>
      <c r="BD5" s="8"/>
      <c r="BF5" s="8"/>
      <c r="BG5" s="8"/>
      <c r="BH5" s="8"/>
      <c r="BI5" s="110"/>
    </row>
    <row r="6" spans="1:97" s="2" customFormat="1" x14ac:dyDescent="0.35">
      <c r="A6" s="1" t="s">
        <v>47</v>
      </c>
      <c r="B6" s="1"/>
      <c r="C6" s="49"/>
      <c r="D6" s="1" t="s">
        <v>3</v>
      </c>
      <c r="E6" s="16">
        <v>6719499.1337067503</v>
      </c>
      <c r="F6" s="16">
        <v>8079973.1309620775</v>
      </c>
      <c r="G6" s="16">
        <v>9089206.4794407673</v>
      </c>
      <c r="H6" s="16">
        <v>10660385.505657341</v>
      </c>
      <c r="I6" s="16">
        <v>11284724.308031306</v>
      </c>
      <c r="J6" s="16">
        <v>12047407.789435048</v>
      </c>
      <c r="K6" s="16">
        <v>13986958.824070623</v>
      </c>
      <c r="L6" s="16">
        <v>13319461.418856803</v>
      </c>
      <c r="M6" s="16">
        <v>13175758.978866003</v>
      </c>
      <c r="N6" s="16">
        <v>14394878.099992003</v>
      </c>
      <c r="O6" s="16">
        <v>15001790.803447997</v>
      </c>
      <c r="P6" s="16">
        <v>14733165.729346003</v>
      </c>
      <c r="Q6" s="16">
        <v>14102358.70747</v>
      </c>
      <c r="R6" s="16">
        <v>14097902.682318997</v>
      </c>
      <c r="S6" s="16">
        <v>13653791.175557999</v>
      </c>
      <c r="T6" s="16">
        <v>13691906.059829999</v>
      </c>
      <c r="U6" s="16">
        <v>13173832.545640003</v>
      </c>
      <c r="V6" s="16">
        <v>12436371.999386998</v>
      </c>
      <c r="W6" s="16">
        <v>12597562.937404608</v>
      </c>
      <c r="X6" s="16">
        <v>12192171.611192107</v>
      </c>
      <c r="Y6" s="16">
        <v>12827377.904710999</v>
      </c>
      <c r="Z6" s="16">
        <v>10383671.551731</v>
      </c>
      <c r="AA6" s="16">
        <v>11404046.539985999</v>
      </c>
      <c r="AB6" s="16">
        <v>9667670.0319169983</v>
      </c>
      <c r="AC6" s="16">
        <v>9332041.0983560011</v>
      </c>
      <c r="AD6" s="16">
        <v>9042190.0285219997</v>
      </c>
      <c r="AE6" s="16">
        <v>9896750.697633002</v>
      </c>
      <c r="AF6" s="16">
        <v>13080606</v>
      </c>
      <c r="AG6" s="16">
        <v>12574874.212340005</v>
      </c>
      <c r="AH6" s="16">
        <v>12683184.643409384</v>
      </c>
      <c r="AI6" s="16">
        <v>12145761.266624928</v>
      </c>
      <c r="AJ6" s="16">
        <v>13992687.837884808</v>
      </c>
      <c r="AK6" s="16">
        <v>14914817.853239993</v>
      </c>
      <c r="AL6" s="16">
        <v>14966950.280972306</v>
      </c>
      <c r="AM6" s="16">
        <v>13415340.322939901</v>
      </c>
      <c r="AN6" s="16">
        <v>12071925.767061524</v>
      </c>
      <c r="AO6" s="16">
        <v>12362689.784999195</v>
      </c>
      <c r="AP6" s="16">
        <v>14479857.756269667</v>
      </c>
      <c r="AQ6" s="16">
        <v>15339730.093453137</v>
      </c>
      <c r="AR6" s="16">
        <v>17054572</v>
      </c>
      <c r="AS6" s="16">
        <v>20604169.959568806</v>
      </c>
      <c r="AT6" s="16">
        <v>18171063.606069788</v>
      </c>
      <c r="AU6" s="16">
        <v>18873059.298261642</v>
      </c>
      <c r="AV6" s="16">
        <v>18677197.20586329</v>
      </c>
      <c r="AW6" s="16">
        <v>19749319.536005918</v>
      </c>
      <c r="AX6" s="16">
        <v>18103965.798601702</v>
      </c>
      <c r="AY6" s="16">
        <v>18851930.912093449</v>
      </c>
      <c r="AZ6" s="16">
        <v>19837650.121042002</v>
      </c>
      <c r="BA6" s="16">
        <v>18592975.811434995</v>
      </c>
      <c r="BB6" s="143">
        <v>19312260.768718001</v>
      </c>
      <c r="BC6" s="143">
        <v>19422251.754125997</v>
      </c>
      <c r="BD6" s="143">
        <v>19376761.682506997</v>
      </c>
      <c r="BE6" s="143">
        <v>20193733.086088002</v>
      </c>
      <c r="BF6" s="143">
        <v>19690207.295607001</v>
      </c>
      <c r="BG6" s="143">
        <v>19565237.530614998</v>
      </c>
      <c r="BH6" s="143">
        <v>20286213.432697002</v>
      </c>
      <c r="BI6" s="143">
        <v>20336734.989879001</v>
      </c>
      <c r="BJ6" s="143">
        <v>20256859.659499999</v>
      </c>
      <c r="BK6" s="143">
        <v>20588230.206328996</v>
      </c>
      <c r="BL6" s="143">
        <v>20383915.974505004</v>
      </c>
      <c r="BM6" s="143">
        <v>21032035.468988001</v>
      </c>
      <c r="BN6" s="143">
        <v>20160501.292879</v>
      </c>
      <c r="BO6" s="143">
        <v>20217718.990821</v>
      </c>
      <c r="BP6" s="143">
        <v>18983639.243021999</v>
      </c>
      <c r="BQ6" s="143">
        <v>18953410.344423998</v>
      </c>
      <c r="BR6" s="143">
        <v>18854239.744202003</v>
      </c>
      <c r="BS6" s="143">
        <v>18506927.330104001</v>
      </c>
      <c r="BT6" s="143">
        <v>18111710.643973995</v>
      </c>
      <c r="BU6" s="143">
        <v>20178583.221607</v>
      </c>
      <c r="BV6" s="143">
        <v>18668938.355628997</v>
      </c>
      <c r="BW6" s="143">
        <v>18163617.707614999</v>
      </c>
      <c r="BX6" s="143">
        <v>17900133.177715</v>
      </c>
      <c r="BY6" s="143">
        <v>20869169.867456999</v>
      </c>
      <c r="BZ6" s="143">
        <v>21706692.218028001</v>
      </c>
      <c r="CA6" s="143">
        <v>35305399.326032996</v>
      </c>
      <c r="CB6" s="143">
        <v>33817666.182153001</v>
      </c>
      <c r="CC6" s="143">
        <v>29960493.533530004</v>
      </c>
      <c r="CD6" s="143">
        <v>33232190.449435998</v>
      </c>
      <c r="CE6" s="143">
        <v>40018334.098281004</v>
      </c>
      <c r="CF6" s="143">
        <v>50712272.656434007</v>
      </c>
      <c r="CG6" s="143">
        <v>51140933.311685994</v>
      </c>
      <c r="CH6" s="143">
        <v>41092337.734109998</v>
      </c>
      <c r="CI6" s="143">
        <v>52102541.643088005</v>
      </c>
      <c r="CJ6" s="143">
        <v>49074638.74458801</v>
      </c>
      <c r="CK6" s="143">
        <v>49197668.017101005</v>
      </c>
      <c r="CL6" s="143">
        <v>50491213.425584994</v>
      </c>
      <c r="CM6" s="143">
        <v>51177254.986761995</v>
      </c>
      <c r="CN6" s="143">
        <v>55068735.509089008</v>
      </c>
      <c r="CO6" s="143">
        <v>58555188.164197996</v>
      </c>
      <c r="CP6" s="143">
        <v>59249203.864965998</v>
      </c>
      <c r="CQ6" s="143">
        <v>38372373.807733998</v>
      </c>
      <c r="CR6" s="143">
        <v>30019093.346912</v>
      </c>
      <c r="CS6" s="143">
        <v>28691734.964142997</v>
      </c>
    </row>
    <row r="7" spans="1:97" s="4" customFormat="1" x14ac:dyDescent="0.35">
      <c r="B7" s="299" t="s">
        <v>48</v>
      </c>
      <c r="C7" s="299"/>
      <c r="D7" s="80" t="s">
        <v>3</v>
      </c>
      <c r="E7" s="19">
        <v>4198598.8311339999</v>
      </c>
      <c r="F7" s="19">
        <v>5208803.7194250012</v>
      </c>
      <c r="G7" s="19">
        <v>5927074.1078440007</v>
      </c>
      <c r="H7" s="19">
        <v>7198295.8381530009</v>
      </c>
      <c r="I7" s="19">
        <v>8156697.9802320004</v>
      </c>
      <c r="J7" s="19">
        <v>9372990.7485630009</v>
      </c>
      <c r="K7" s="19">
        <v>10970260.531724997</v>
      </c>
      <c r="L7" s="19">
        <v>10467078.419099003</v>
      </c>
      <c r="M7" s="19">
        <v>11245831.220588002</v>
      </c>
      <c r="N7" s="19">
        <v>12624582.410562003</v>
      </c>
      <c r="O7" s="19">
        <v>13508161.663917998</v>
      </c>
      <c r="P7" s="19">
        <v>13844287.982287003</v>
      </c>
      <c r="Q7" s="20">
        <v>13062437.456355</v>
      </c>
      <c r="R7" s="20">
        <v>13388844.378406998</v>
      </c>
      <c r="S7" s="20">
        <v>12141890.20067</v>
      </c>
      <c r="T7" s="20">
        <v>11826693.131454</v>
      </c>
      <c r="U7" s="20">
        <v>10327296.387249002</v>
      </c>
      <c r="V7" s="20">
        <v>9861794.9440739974</v>
      </c>
      <c r="W7" s="20">
        <v>9514924.8749960009</v>
      </c>
      <c r="X7" s="20">
        <v>8966417.2317120004</v>
      </c>
      <c r="Y7" s="20">
        <v>8601824.0963169988</v>
      </c>
      <c r="Z7" s="20">
        <v>8476272.6090120003</v>
      </c>
      <c r="AA7" s="20">
        <v>8502437.223362999</v>
      </c>
      <c r="AB7" s="20">
        <v>7824807.2695149994</v>
      </c>
      <c r="AC7" s="20">
        <v>7757767.0968870008</v>
      </c>
      <c r="AD7" s="20">
        <v>8036572.788555</v>
      </c>
      <c r="AE7" s="20">
        <v>8854762.2001520004</v>
      </c>
      <c r="AF7" s="20">
        <v>10528838</v>
      </c>
      <c r="AG7" s="20">
        <v>10616949.963920003</v>
      </c>
      <c r="AH7" s="20">
        <v>11141851.531382</v>
      </c>
      <c r="AI7" s="20">
        <v>11253040.831061002</v>
      </c>
      <c r="AJ7" s="20">
        <v>11562601.025731999</v>
      </c>
      <c r="AK7" s="20">
        <v>11579171.871274341</v>
      </c>
      <c r="AL7" s="20">
        <v>12267227.829916371</v>
      </c>
      <c r="AM7" s="20">
        <v>10298471.637473682</v>
      </c>
      <c r="AN7" s="20">
        <v>10309217.92995928</v>
      </c>
      <c r="AO7" s="20">
        <v>8915697.919948902</v>
      </c>
      <c r="AP7" s="20">
        <v>11065137.927938843</v>
      </c>
      <c r="AQ7" s="20">
        <v>13167203.169002524</v>
      </c>
      <c r="AR7" s="20">
        <v>14490544</v>
      </c>
      <c r="AS7" s="20">
        <v>13186136.12460408</v>
      </c>
      <c r="AT7" s="20">
        <v>15847234.765858812</v>
      </c>
      <c r="AU7" s="20">
        <v>14839609.60005377</v>
      </c>
      <c r="AV7" s="20">
        <v>14965478.349296</v>
      </c>
      <c r="AW7" s="20">
        <v>12905054.578820001</v>
      </c>
      <c r="AX7" s="20">
        <v>14875167.465396002</v>
      </c>
      <c r="AY7" s="20">
        <v>15247542.753327003</v>
      </c>
      <c r="AZ7" s="20">
        <v>15064627.618441001</v>
      </c>
      <c r="BA7" s="20">
        <v>13033022.254175998</v>
      </c>
      <c r="BB7" s="144">
        <v>14084775.209482998</v>
      </c>
      <c r="BC7" s="144">
        <v>14868631.040921999</v>
      </c>
      <c r="BD7" s="144">
        <v>15170482.985425998</v>
      </c>
      <c r="BE7" s="144">
        <v>12908184.9</v>
      </c>
      <c r="BF7" s="144">
        <v>14077941</v>
      </c>
      <c r="BG7" s="144">
        <v>14672602.799999999</v>
      </c>
      <c r="BH7" s="144">
        <v>15286681.1</v>
      </c>
      <c r="BI7" s="144">
        <v>13494385.800000001</v>
      </c>
      <c r="BJ7" s="144">
        <v>13901995.300000001</v>
      </c>
      <c r="BK7" s="144">
        <v>14941461.199999999</v>
      </c>
      <c r="BL7" s="144">
        <v>15743262.300000001</v>
      </c>
      <c r="BM7" s="144">
        <v>15114142.300000001</v>
      </c>
      <c r="BN7" s="144">
        <v>15643344.800000001</v>
      </c>
      <c r="BO7" s="144">
        <v>16336869.199999999</v>
      </c>
      <c r="BP7" s="144">
        <v>14831953.027582999</v>
      </c>
      <c r="BQ7" s="144">
        <v>14836683.843921</v>
      </c>
      <c r="BR7" s="144">
        <v>14611248.511149</v>
      </c>
      <c r="BS7" s="144">
        <v>15502885.811201002</v>
      </c>
      <c r="BT7" s="144">
        <v>15033533.535819998</v>
      </c>
      <c r="BU7" s="144">
        <v>13884907.111020001</v>
      </c>
      <c r="BV7" s="144">
        <v>16293029.992556</v>
      </c>
      <c r="BW7" s="144">
        <v>15268323.138225999</v>
      </c>
      <c r="BX7" s="144">
        <v>15439702.279629</v>
      </c>
      <c r="BY7" s="144">
        <v>13885795.016175998</v>
      </c>
      <c r="BZ7" s="144">
        <v>10121599.743610999</v>
      </c>
      <c r="CA7" s="144">
        <v>22075220.481332999</v>
      </c>
      <c r="CB7" s="144">
        <v>23767972.631596997</v>
      </c>
      <c r="CC7" s="144">
        <v>21051586.019193999</v>
      </c>
      <c r="CD7" s="144">
        <v>22510773.152340997</v>
      </c>
      <c r="CE7" s="144">
        <v>31863485.123678003</v>
      </c>
      <c r="CF7" s="144">
        <v>39354084.290197</v>
      </c>
      <c r="CG7" s="144">
        <v>42840420.996111996</v>
      </c>
      <c r="CH7" s="144">
        <v>26671342.638427999</v>
      </c>
      <c r="CI7" s="144">
        <v>45215469.293804005</v>
      </c>
      <c r="CJ7" s="144">
        <v>38585882.703397006</v>
      </c>
      <c r="CK7" s="144">
        <v>38064200.856194995</v>
      </c>
      <c r="CL7" s="144">
        <v>40659936.795686997</v>
      </c>
      <c r="CM7" s="144">
        <v>42862285.809632994</v>
      </c>
      <c r="CN7" s="144">
        <v>48608372.158643998</v>
      </c>
      <c r="CO7" s="144">
        <v>40849873.037216</v>
      </c>
      <c r="CP7" s="144">
        <v>30608316.004818998</v>
      </c>
      <c r="CQ7" s="144">
        <v>22532066.755670998</v>
      </c>
      <c r="CR7" s="144">
        <v>22265042.028496999</v>
      </c>
      <c r="CS7" s="144">
        <v>22742042.391635001</v>
      </c>
    </row>
    <row r="8" spans="1:97" s="21" customFormat="1" x14ac:dyDescent="0.35">
      <c r="A8" s="4"/>
      <c r="B8" s="4"/>
      <c r="C8" s="4" t="s">
        <v>49</v>
      </c>
      <c r="D8" s="80" t="s">
        <v>3</v>
      </c>
      <c r="E8" s="19">
        <v>129020</v>
      </c>
      <c r="F8" s="19">
        <v>164080</v>
      </c>
      <c r="G8" s="19">
        <v>28010</v>
      </c>
      <c r="H8" s="19">
        <v>64170</v>
      </c>
      <c r="I8" s="19">
        <v>1110</v>
      </c>
      <c r="J8" s="19">
        <v>3460</v>
      </c>
      <c r="K8" s="19">
        <v>411000</v>
      </c>
      <c r="L8" s="19">
        <v>729800</v>
      </c>
      <c r="M8" s="19">
        <v>1727200</v>
      </c>
      <c r="N8" s="19">
        <v>1607500</v>
      </c>
      <c r="O8" s="19">
        <v>2772000</v>
      </c>
      <c r="P8" s="19">
        <v>3356752.2</v>
      </c>
      <c r="Q8" s="19">
        <v>3537029.1</v>
      </c>
      <c r="R8" s="19">
        <v>4055542.1290930002</v>
      </c>
      <c r="S8" s="19">
        <v>3554107.7</v>
      </c>
      <c r="T8" s="19">
        <v>3783669.3780770004</v>
      </c>
      <c r="U8" s="19">
        <v>3614883</v>
      </c>
      <c r="V8" s="19">
        <v>3654986.9758819998</v>
      </c>
      <c r="W8" s="19">
        <v>3633139.0562320002</v>
      </c>
      <c r="X8" s="19">
        <v>3510003.8589850003</v>
      </c>
      <c r="Y8" s="19">
        <v>3595056.1493540001</v>
      </c>
      <c r="Z8" s="19">
        <v>3427197.3304559998</v>
      </c>
      <c r="AA8" s="19">
        <v>3345065.0214749998</v>
      </c>
      <c r="AB8" s="19">
        <v>3015973.272837</v>
      </c>
      <c r="AC8" s="19">
        <v>2851595.1426670002</v>
      </c>
      <c r="AD8" s="19">
        <v>3417017.1917590001</v>
      </c>
      <c r="AE8" s="19">
        <v>3444242.3338460005</v>
      </c>
      <c r="AF8" s="19">
        <v>3610946</v>
      </c>
      <c r="AG8" s="19">
        <v>3382353.5330409999</v>
      </c>
      <c r="AH8" s="19">
        <v>4098446.4524610001</v>
      </c>
      <c r="AI8" s="19">
        <v>4214426.7797920005</v>
      </c>
      <c r="AJ8" s="19">
        <v>5450844.6469590003</v>
      </c>
      <c r="AK8" s="19">
        <v>5543260.84825534</v>
      </c>
      <c r="AL8" s="19">
        <v>6311634.6421573712</v>
      </c>
      <c r="AM8" s="19">
        <v>4629293.3051136807</v>
      </c>
      <c r="AN8" s="19">
        <v>5360677.6805592813</v>
      </c>
      <c r="AO8" s="19">
        <v>3995106.7782579004</v>
      </c>
      <c r="AP8" s="19">
        <v>5441265.075302843</v>
      </c>
      <c r="AQ8" s="19">
        <v>6572220.3720425218</v>
      </c>
      <c r="AR8" s="19">
        <v>6869356</v>
      </c>
      <c r="AS8" s="19">
        <v>4517959.0557100782</v>
      </c>
      <c r="AT8" s="19">
        <v>7067394.754109811</v>
      </c>
      <c r="AU8" s="19">
        <v>5889870.3364797691</v>
      </c>
      <c r="AV8" s="19">
        <v>6000284.150923999</v>
      </c>
      <c r="AW8" s="19">
        <v>3905683.4449709998</v>
      </c>
      <c r="AX8" s="19">
        <v>5978078.675466001</v>
      </c>
      <c r="AY8" s="19">
        <v>6626723.6029620012</v>
      </c>
      <c r="AZ8" s="19">
        <v>6671064.3938159999</v>
      </c>
      <c r="BA8" s="19">
        <v>5005942.4574640002</v>
      </c>
      <c r="BB8" s="95">
        <v>6022077.8404299999</v>
      </c>
      <c r="BC8" s="95">
        <v>6673103.4329260001</v>
      </c>
      <c r="BD8" s="95">
        <v>6991594.9268379994</v>
      </c>
      <c r="BE8" s="95">
        <v>4537104.2</v>
      </c>
      <c r="BF8" s="95">
        <v>5774853.5</v>
      </c>
      <c r="BG8" s="95">
        <v>6213129.7000000002</v>
      </c>
      <c r="BH8" s="95">
        <v>6773041.0999999996</v>
      </c>
      <c r="BI8" s="95">
        <v>5053317.7</v>
      </c>
      <c r="BJ8" s="95">
        <v>6598996.4000000004</v>
      </c>
      <c r="BK8" s="95">
        <v>7536998.7999999998</v>
      </c>
      <c r="BL8" s="95">
        <v>8933243.6999999993</v>
      </c>
      <c r="BM8" s="95">
        <v>8243766.7000000002</v>
      </c>
      <c r="BN8" s="95">
        <v>9125644.5</v>
      </c>
      <c r="BO8" s="95">
        <v>9980965.0999999996</v>
      </c>
      <c r="BP8" s="95">
        <v>8827987.0317519996</v>
      </c>
      <c r="BQ8" s="95">
        <v>8769975.9068050012</v>
      </c>
      <c r="BR8" s="95">
        <v>11138611.963054001</v>
      </c>
      <c r="BS8" s="95">
        <v>10362785.058471</v>
      </c>
      <c r="BT8" s="95">
        <v>10575961.629556</v>
      </c>
      <c r="BU8" s="95">
        <v>9528919.4582030009</v>
      </c>
      <c r="BV8" s="95">
        <v>11972332.636155</v>
      </c>
      <c r="BW8" s="95">
        <v>10899971.126490999</v>
      </c>
      <c r="BX8" s="95">
        <v>11085734.191367</v>
      </c>
      <c r="BY8" s="95">
        <v>11564501.546142999</v>
      </c>
      <c r="BZ8" s="95">
        <v>7845491.0565319993</v>
      </c>
      <c r="CA8" s="95">
        <v>1586428.9549739999</v>
      </c>
      <c r="CB8" s="95">
        <v>23142146.345355</v>
      </c>
      <c r="CC8" s="95">
        <v>20458875.227600999</v>
      </c>
      <c r="CD8" s="95">
        <v>22118469.355489999</v>
      </c>
      <c r="CE8" s="95">
        <v>31465497.545485999</v>
      </c>
      <c r="CF8" s="95">
        <v>38956471.570678003</v>
      </c>
      <c r="CG8" s="95">
        <v>42428721.710127003</v>
      </c>
      <c r="CH8" s="95">
        <v>26400436.486715</v>
      </c>
      <c r="CI8" s="95">
        <v>44931285.450911</v>
      </c>
      <c r="CJ8" s="95">
        <v>38430910.789078005</v>
      </c>
      <c r="CK8" s="95">
        <v>37904668.467824996</v>
      </c>
      <c r="CL8" s="95">
        <v>40579446.002888002</v>
      </c>
      <c r="CM8" s="95">
        <v>42780377.281333998</v>
      </c>
      <c r="CN8" s="95">
        <v>48526411.887065001</v>
      </c>
      <c r="CO8" s="95">
        <v>40766306.826223001</v>
      </c>
      <c r="CP8" s="95">
        <v>30524263.747513</v>
      </c>
      <c r="CQ8" s="95">
        <v>22446664.072069</v>
      </c>
      <c r="CR8" s="95">
        <v>22179071.178380001</v>
      </c>
      <c r="CS8" s="95">
        <v>22654650.582686</v>
      </c>
    </row>
    <row r="9" spans="1:97" s="21" customFormat="1" x14ac:dyDescent="0.35">
      <c r="A9" s="4"/>
      <c r="B9" s="4"/>
      <c r="C9" s="4" t="s">
        <v>50</v>
      </c>
      <c r="D9" s="80" t="s">
        <v>3</v>
      </c>
      <c r="E9" s="19">
        <v>3839853.6</v>
      </c>
      <c r="F9" s="19">
        <v>4844243.5</v>
      </c>
      <c r="G9" s="19">
        <v>5689838.7999999998</v>
      </c>
      <c r="H9" s="19">
        <v>6900439.8000000007</v>
      </c>
      <c r="I9" s="19">
        <v>7879937.5</v>
      </c>
      <c r="J9" s="19">
        <v>9052235</v>
      </c>
      <c r="K9" s="19">
        <v>10226797.4</v>
      </c>
      <c r="L9" s="19">
        <v>8873735.3000000007</v>
      </c>
      <c r="M9" s="19">
        <v>8724335.4000000004</v>
      </c>
      <c r="N9" s="19">
        <v>10615897.800000001</v>
      </c>
      <c r="O9" s="19">
        <v>8106522.7000000002</v>
      </c>
      <c r="P9" s="19">
        <v>6483571.2999999998</v>
      </c>
      <c r="Q9" s="19">
        <v>5744460.0000000009</v>
      </c>
      <c r="R9" s="19">
        <v>5393711.0056189978</v>
      </c>
      <c r="S9" s="19">
        <v>5324898.1999999993</v>
      </c>
      <c r="T9" s="19">
        <v>5076387.5931929993</v>
      </c>
      <c r="U9" s="19">
        <v>4956615.3999999994</v>
      </c>
      <c r="V9" s="19">
        <v>4784687.7584419986</v>
      </c>
      <c r="W9" s="19">
        <v>4771091.777633002</v>
      </c>
      <c r="X9" s="19">
        <v>4696081.6670390014</v>
      </c>
      <c r="Y9" s="19">
        <v>4574072.5008599991</v>
      </c>
      <c r="Z9" s="19">
        <v>4618052.0380739998</v>
      </c>
      <c r="AA9" s="19">
        <v>4730995.7694509998</v>
      </c>
      <c r="AB9" s="19">
        <v>4606562.3122219993</v>
      </c>
      <c r="AC9" s="19">
        <v>4707992.2748419996</v>
      </c>
      <c r="AD9" s="19">
        <v>4619555.5967959994</v>
      </c>
      <c r="AE9" s="19">
        <v>5410519.8663060013</v>
      </c>
      <c r="AF9" s="19">
        <v>6917893</v>
      </c>
      <c r="AG9" s="19">
        <v>7231720.3464190029</v>
      </c>
      <c r="AH9" s="19">
        <v>7040740.530421</v>
      </c>
      <c r="AI9" s="19">
        <v>7036151.0471470011</v>
      </c>
      <c r="AJ9" s="19">
        <v>6111756.3787729992</v>
      </c>
      <c r="AK9" s="19">
        <v>6035911.0230190009</v>
      </c>
      <c r="AL9" s="19">
        <v>5955593.1877590008</v>
      </c>
      <c r="AM9" s="19">
        <v>5669178.3323600013</v>
      </c>
      <c r="AN9" s="19">
        <v>4948540.2493999992</v>
      </c>
      <c r="AO9" s="19">
        <v>4920591.1416910011</v>
      </c>
      <c r="AP9" s="19">
        <v>5623872.8526360011</v>
      </c>
      <c r="AQ9" s="19">
        <v>6594982.7969600009</v>
      </c>
      <c r="AR9" s="19">
        <v>7621187</v>
      </c>
      <c r="AS9" s="19">
        <v>8668177.0688940007</v>
      </c>
      <c r="AT9" s="19">
        <v>8779840.0117489994</v>
      </c>
      <c r="AU9" s="19">
        <v>8949739.2635740023</v>
      </c>
      <c r="AV9" s="19">
        <v>8965194.1983720008</v>
      </c>
      <c r="AW9" s="19">
        <v>8999371.1338490006</v>
      </c>
      <c r="AX9" s="19">
        <v>8897088.789929999</v>
      </c>
      <c r="AY9" s="19">
        <v>8620819.1503650006</v>
      </c>
      <c r="AZ9" s="19">
        <v>8393563.2246249989</v>
      </c>
      <c r="BA9" s="19">
        <v>8027079.7967119971</v>
      </c>
      <c r="BB9" s="95">
        <v>8062697.3690529978</v>
      </c>
      <c r="BC9" s="95">
        <v>8195527.6079959981</v>
      </c>
      <c r="BD9" s="95">
        <v>8178888.0585879982</v>
      </c>
      <c r="BE9" s="95">
        <v>8371080.7000000002</v>
      </c>
      <c r="BF9" s="95">
        <v>8303087.5000000019</v>
      </c>
      <c r="BG9" s="95">
        <v>8459473.0999999996</v>
      </c>
      <c r="BH9" s="95">
        <v>8513640</v>
      </c>
      <c r="BI9" s="95">
        <v>8441068.0999999996</v>
      </c>
      <c r="BJ9" s="95">
        <v>7302998.9000000004</v>
      </c>
      <c r="BK9" s="95">
        <v>7404462.4000000004</v>
      </c>
      <c r="BL9" s="95">
        <v>6810018.6000000015</v>
      </c>
      <c r="BM9" s="95">
        <v>6870375.6000000015</v>
      </c>
      <c r="BN9" s="95">
        <v>6517700.3000000007</v>
      </c>
      <c r="BO9" s="95">
        <v>6355904.0999999996</v>
      </c>
      <c r="BP9" s="95">
        <v>6003965.9958310006</v>
      </c>
      <c r="BQ9" s="95">
        <v>6066707.9371159999</v>
      </c>
      <c r="BR9" s="95">
        <v>3472636.548094999</v>
      </c>
      <c r="BS9" s="95">
        <v>5140100.7527300026</v>
      </c>
      <c r="BT9" s="95">
        <v>4457571.9062639968</v>
      </c>
      <c r="BU9" s="95">
        <v>4355987.6528169988</v>
      </c>
      <c r="BV9" s="95">
        <v>4320697.3564009983</v>
      </c>
      <c r="BW9" s="95">
        <v>4368352.0117349997</v>
      </c>
      <c r="BX9" s="95">
        <v>4353968.0882619992</v>
      </c>
      <c r="BY9" s="95">
        <v>2321293.4700329988</v>
      </c>
      <c r="BZ9" s="95">
        <v>2276108.6870789994</v>
      </c>
      <c r="CA9" s="95">
        <v>20488791.526358999</v>
      </c>
      <c r="CB9" s="95">
        <v>625826.28624199785</v>
      </c>
      <c r="CC9" s="95">
        <v>592710.79159300285</v>
      </c>
      <c r="CD9" s="95">
        <v>392303.79685099615</v>
      </c>
      <c r="CE9" s="95">
        <v>397987.57819200179</v>
      </c>
      <c r="CF9" s="95">
        <v>397612.71951899835</v>
      </c>
      <c r="CG9" s="95">
        <v>411699.28598499246</v>
      </c>
      <c r="CH9" s="95">
        <v>270906.15171299945</v>
      </c>
      <c r="CI9" s="95">
        <v>284183.84289299865</v>
      </c>
      <c r="CJ9" s="95">
        <v>154971.91431900137</v>
      </c>
      <c r="CK9" s="95">
        <v>159532.3883700039</v>
      </c>
      <c r="CL9" s="95">
        <v>80490.792798998882</v>
      </c>
      <c r="CM9" s="95">
        <v>81908.528298998135</v>
      </c>
      <c r="CN9" s="95">
        <v>81960.271579002438</v>
      </c>
      <c r="CO9" s="95">
        <v>83566.210992998094</v>
      </c>
      <c r="CP9" s="95">
        <v>84052.257305997045</v>
      </c>
      <c r="CQ9" s="95">
        <v>85402.683601998433</v>
      </c>
      <c r="CR9" s="95">
        <v>85970.850116998918</v>
      </c>
      <c r="CS9" s="95">
        <v>87391.808948999824</v>
      </c>
    </row>
    <row r="10" spans="1:97" s="21" customFormat="1" x14ac:dyDescent="0.35">
      <c r="A10" s="4"/>
      <c r="B10" s="4"/>
      <c r="C10" s="4" t="s">
        <v>51</v>
      </c>
      <c r="D10" s="80" t="s">
        <v>3</v>
      </c>
      <c r="E10" s="19">
        <v>335545.1</v>
      </c>
      <c r="F10" s="19">
        <v>298038.3</v>
      </c>
      <c r="G10" s="19">
        <v>323147.8</v>
      </c>
      <c r="H10" s="19">
        <v>297710.40000000002</v>
      </c>
      <c r="I10" s="19">
        <v>304715.90000000002</v>
      </c>
      <c r="J10" s="19">
        <v>322071.2</v>
      </c>
      <c r="K10" s="19">
        <v>324146.59999999998</v>
      </c>
      <c r="L10" s="19">
        <v>922719</v>
      </c>
      <c r="M10" s="19">
        <v>833816.3</v>
      </c>
      <c r="N10" s="19">
        <v>862743.9</v>
      </c>
      <c r="O10" s="19">
        <v>3130941.7</v>
      </c>
      <c r="P10" s="19">
        <v>4243813.3</v>
      </c>
      <c r="Q10" s="19">
        <v>3818890.5</v>
      </c>
      <c r="R10" s="19">
        <v>3939591.2436950002</v>
      </c>
      <c r="S10" s="19">
        <v>3209243.9999999995</v>
      </c>
      <c r="T10" s="19">
        <v>2966636.1601840002</v>
      </c>
      <c r="U10" s="19">
        <v>1700310.3</v>
      </c>
      <c r="V10" s="19">
        <v>1422120.2097500002</v>
      </c>
      <c r="W10" s="19">
        <v>1110694.041131</v>
      </c>
      <c r="X10" s="19">
        <v>760331.70568799996</v>
      </c>
      <c r="Y10" s="19">
        <v>432695.44610299997</v>
      </c>
      <c r="Z10" s="19">
        <v>431023.24048199999</v>
      </c>
      <c r="AA10" s="19">
        <v>426376.43243700004</v>
      </c>
      <c r="AB10" s="19">
        <v>202271.68445599999</v>
      </c>
      <c r="AC10" s="19">
        <v>198179.679378</v>
      </c>
      <c r="AD10" s="19">
        <v>0</v>
      </c>
      <c r="AE10" s="19">
        <v>0</v>
      </c>
      <c r="AF10" s="19">
        <v>0</v>
      </c>
      <c r="AG10" s="19">
        <v>0</v>
      </c>
      <c r="AH10" s="19">
        <v>2664.5484999999999</v>
      </c>
      <c r="AI10" s="19">
        <v>2463.0041220000003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4">
        <v>0</v>
      </c>
      <c r="AY10" s="4">
        <v>0</v>
      </c>
      <c r="AZ10" s="4">
        <v>0</v>
      </c>
      <c r="BA10" s="4">
        <v>0</v>
      </c>
      <c r="BB10" s="95">
        <v>0</v>
      </c>
      <c r="BC10" s="95">
        <v>0</v>
      </c>
      <c r="BD10" s="95">
        <v>0</v>
      </c>
      <c r="BE10" s="95">
        <v>0</v>
      </c>
      <c r="BF10" s="95">
        <v>0</v>
      </c>
      <c r="BG10" s="95">
        <v>0</v>
      </c>
      <c r="BH10" s="95">
        <v>0</v>
      </c>
      <c r="BI10" s="95">
        <v>0</v>
      </c>
      <c r="BJ10" s="95">
        <v>0</v>
      </c>
      <c r="BK10" s="95">
        <v>0</v>
      </c>
      <c r="BL10" s="95">
        <v>0</v>
      </c>
      <c r="BM10" s="95">
        <v>0</v>
      </c>
      <c r="BN10" s="95">
        <v>0</v>
      </c>
      <c r="BO10" s="95">
        <v>0</v>
      </c>
      <c r="BP10" s="95">
        <v>0</v>
      </c>
      <c r="BQ10" s="95">
        <v>0</v>
      </c>
      <c r="BR10" s="95">
        <v>0</v>
      </c>
      <c r="BS10" s="95">
        <v>0</v>
      </c>
      <c r="BT10" s="95">
        <v>0</v>
      </c>
      <c r="BU10" s="95">
        <v>0</v>
      </c>
      <c r="BV10" s="95">
        <v>0</v>
      </c>
      <c r="BW10" s="95">
        <v>0</v>
      </c>
      <c r="BX10" s="95">
        <v>0</v>
      </c>
      <c r="BY10" s="95">
        <v>0</v>
      </c>
      <c r="BZ10" s="95">
        <v>0</v>
      </c>
      <c r="CA10" s="95">
        <v>0</v>
      </c>
      <c r="CB10" s="95">
        <v>0</v>
      </c>
      <c r="CC10" s="95">
        <v>0</v>
      </c>
      <c r="CD10" s="95">
        <v>0</v>
      </c>
      <c r="CE10" s="95">
        <v>0</v>
      </c>
      <c r="CF10" s="95">
        <v>0</v>
      </c>
      <c r="CG10" s="95">
        <v>0</v>
      </c>
      <c r="CH10" s="95">
        <v>0</v>
      </c>
      <c r="CI10" s="95">
        <v>0</v>
      </c>
      <c r="CJ10" s="95">
        <v>0</v>
      </c>
      <c r="CK10" s="95">
        <v>0</v>
      </c>
      <c r="CL10" s="95">
        <v>0</v>
      </c>
      <c r="CM10" s="95">
        <v>0</v>
      </c>
      <c r="CN10" s="95">
        <v>0</v>
      </c>
      <c r="CO10" s="95">
        <v>0</v>
      </c>
      <c r="CP10" s="95">
        <v>0</v>
      </c>
      <c r="CQ10" s="95">
        <v>0</v>
      </c>
      <c r="CR10" s="95">
        <v>0</v>
      </c>
      <c r="CS10" s="95">
        <v>0</v>
      </c>
    </row>
    <row r="11" spans="1:97" s="21" customFormat="1" x14ac:dyDescent="0.35">
      <c r="A11" s="4"/>
      <c r="B11" s="4"/>
      <c r="C11" s="4" t="s">
        <v>52</v>
      </c>
      <c r="D11" s="80"/>
      <c r="E11" s="19">
        <v>-105819.86886600032</v>
      </c>
      <c r="F11" s="19">
        <v>-97558.080574998632</v>
      </c>
      <c r="G11" s="19">
        <v>-113922.49215599895</v>
      </c>
      <c r="H11" s="19">
        <v>-64024.361847000197</v>
      </c>
      <c r="I11" s="19">
        <v>-29065.419768000022</v>
      </c>
      <c r="J11" s="19">
        <v>-4775.4514369983226</v>
      </c>
      <c r="K11" s="19">
        <v>8316.5317249968648</v>
      </c>
      <c r="L11" s="19">
        <v>-59175.880900997669</v>
      </c>
      <c r="M11" s="19">
        <v>-39520.479411998764</v>
      </c>
      <c r="N11" s="19">
        <v>-461559.28943799809</v>
      </c>
      <c r="O11" s="19">
        <v>-501302.73608200066</v>
      </c>
      <c r="P11" s="19">
        <v>-239848.81771299802</v>
      </c>
      <c r="Q11" s="19">
        <v>-37942.143645001575</v>
      </c>
      <c r="R11" s="19"/>
      <c r="S11" s="19">
        <v>53640.300670001656</v>
      </c>
      <c r="T11" s="19">
        <v>0</v>
      </c>
      <c r="U11" s="19">
        <v>55487.687249002978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4">
        <v>0</v>
      </c>
      <c r="AY11" s="4">
        <v>0</v>
      </c>
      <c r="AZ11" s="4">
        <v>0</v>
      </c>
      <c r="BA11" s="4">
        <v>0</v>
      </c>
      <c r="BB11" s="95">
        <v>0</v>
      </c>
      <c r="BC11" s="95">
        <v>0</v>
      </c>
      <c r="BD11" s="95">
        <v>0</v>
      </c>
      <c r="BE11" s="95">
        <v>0</v>
      </c>
      <c r="BF11" s="95">
        <v>0</v>
      </c>
      <c r="BG11" s="95">
        <v>0</v>
      </c>
      <c r="BH11" s="95">
        <v>0</v>
      </c>
      <c r="BI11" s="95">
        <v>0</v>
      </c>
      <c r="BJ11" s="95">
        <v>0</v>
      </c>
      <c r="BK11" s="95">
        <v>0</v>
      </c>
      <c r="BL11" s="95">
        <v>0</v>
      </c>
      <c r="BM11" s="95">
        <v>0</v>
      </c>
      <c r="BN11" s="95">
        <v>0</v>
      </c>
      <c r="BO11" s="95">
        <v>0</v>
      </c>
      <c r="BP11" s="95">
        <v>0</v>
      </c>
      <c r="BQ11" s="95">
        <v>0</v>
      </c>
      <c r="BR11" s="95">
        <v>0</v>
      </c>
      <c r="BS11" s="95">
        <v>0</v>
      </c>
      <c r="BT11" s="95">
        <v>0</v>
      </c>
      <c r="BU11" s="95">
        <v>0</v>
      </c>
      <c r="BV11" s="95">
        <v>0</v>
      </c>
      <c r="BW11" s="95">
        <v>0</v>
      </c>
      <c r="BX11" s="95">
        <v>0</v>
      </c>
      <c r="BY11" s="95">
        <v>0</v>
      </c>
      <c r="BZ11" s="95">
        <v>0</v>
      </c>
      <c r="CA11" s="95">
        <v>0</v>
      </c>
      <c r="CB11" s="95">
        <v>0</v>
      </c>
      <c r="CC11" s="95">
        <v>0</v>
      </c>
      <c r="CD11" s="95">
        <v>0</v>
      </c>
      <c r="CE11" s="95">
        <v>0</v>
      </c>
      <c r="CF11" s="95">
        <v>0</v>
      </c>
      <c r="CG11" s="95">
        <v>0</v>
      </c>
      <c r="CH11" s="95">
        <v>0</v>
      </c>
      <c r="CI11" s="95">
        <v>0</v>
      </c>
      <c r="CJ11" s="95">
        <v>0</v>
      </c>
      <c r="CK11" s="95">
        <v>0</v>
      </c>
      <c r="CL11" s="95">
        <v>0</v>
      </c>
      <c r="CM11" s="95">
        <v>0</v>
      </c>
      <c r="CN11" s="95">
        <v>0</v>
      </c>
      <c r="CO11" s="95">
        <v>0</v>
      </c>
      <c r="CP11" s="95">
        <v>0</v>
      </c>
      <c r="CQ11" s="95">
        <v>0</v>
      </c>
      <c r="CR11" s="95">
        <v>0</v>
      </c>
      <c r="CS11" s="95">
        <v>0</v>
      </c>
    </row>
    <row r="12" spans="1:97" s="4" customFormat="1" x14ac:dyDescent="0.35">
      <c r="B12" s="4" t="s">
        <v>53</v>
      </c>
      <c r="D12" s="80" t="s">
        <v>3</v>
      </c>
      <c r="E12" s="19">
        <v>694224.09057691181</v>
      </c>
      <c r="F12" s="19">
        <v>1032143.8872306888</v>
      </c>
      <c r="G12" s="19">
        <v>1210487.4434747975</v>
      </c>
      <c r="H12" s="19">
        <v>1443661.5959297158</v>
      </c>
      <c r="I12" s="19">
        <v>1595391.2208615504</v>
      </c>
      <c r="J12" s="19">
        <v>1802540.0502719881</v>
      </c>
      <c r="K12" s="19">
        <v>2195627.9743331512</v>
      </c>
      <c r="L12" s="19">
        <v>2048913.5370358003</v>
      </c>
      <c r="M12" s="19">
        <v>1465105.4582780001</v>
      </c>
      <c r="N12" s="19">
        <v>1292948.7894299999</v>
      </c>
      <c r="O12" s="19">
        <v>1064005.7395299999</v>
      </c>
      <c r="P12" s="19">
        <v>456833.94904699997</v>
      </c>
      <c r="Q12" s="19">
        <v>90131.408226</v>
      </c>
      <c r="R12" s="19">
        <v>128058.601325</v>
      </c>
      <c r="S12" s="19">
        <v>160678.196199</v>
      </c>
      <c r="T12" s="19">
        <v>112060.48876599997</v>
      </c>
      <c r="U12" s="19">
        <v>99175.194814999995</v>
      </c>
      <c r="V12" s="19">
        <v>376066.82701099996</v>
      </c>
      <c r="W12" s="19">
        <v>799602.06329960795</v>
      </c>
      <c r="X12" s="19">
        <v>779328.86789510585</v>
      </c>
      <c r="Y12" s="19">
        <v>1025051.3445190002</v>
      </c>
      <c r="Z12" s="19">
        <v>170088.05106199998</v>
      </c>
      <c r="AA12" s="19">
        <v>161494.65801500002</v>
      </c>
      <c r="AB12" s="19">
        <v>82672.497906999997</v>
      </c>
      <c r="AC12" s="19">
        <v>158187.53982600002</v>
      </c>
      <c r="AD12" s="19">
        <v>224202.70734700005</v>
      </c>
      <c r="AE12" s="19">
        <v>179284.02032699995</v>
      </c>
      <c r="AF12" s="19">
        <v>149738</v>
      </c>
      <c r="AG12" s="19">
        <v>80771.958213999998</v>
      </c>
      <c r="AH12" s="19">
        <v>137940.13612443203</v>
      </c>
      <c r="AI12" s="19">
        <v>116930.10524373681</v>
      </c>
      <c r="AJ12" s="19">
        <v>418542.08353114786</v>
      </c>
      <c r="AK12" s="19">
        <v>246731.77697416322</v>
      </c>
      <c r="AL12" s="19">
        <v>298818.27947815275</v>
      </c>
      <c r="AM12" s="19">
        <v>482465.79876808461</v>
      </c>
      <c r="AN12" s="19">
        <v>349759.13092484261</v>
      </c>
      <c r="AO12" s="19">
        <v>316827.38671542594</v>
      </c>
      <c r="AP12" s="19">
        <v>657860.44447041827</v>
      </c>
      <c r="AQ12" s="19">
        <v>780526.12947471032</v>
      </c>
      <c r="AR12" s="19">
        <v>476490</v>
      </c>
      <c r="AS12" s="19">
        <v>795639.87609169853</v>
      </c>
      <c r="AT12" s="19">
        <v>277964.45369246788</v>
      </c>
      <c r="AU12" s="19">
        <v>580810.4419376466</v>
      </c>
      <c r="AV12" s="19">
        <v>260928.83038285282</v>
      </c>
      <c r="AW12" s="19">
        <v>626202.10998022591</v>
      </c>
      <c r="AX12" s="19">
        <v>217269.5172606986</v>
      </c>
      <c r="AY12" s="19">
        <v>388114.92953665659</v>
      </c>
      <c r="AZ12" s="19">
        <v>206151.00408899999</v>
      </c>
      <c r="BA12" s="19">
        <v>313057.44997299998</v>
      </c>
      <c r="BB12" s="19">
        <v>159103.60390299998</v>
      </c>
      <c r="BC12" s="19">
        <v>924790.56200999999</v>
      </c>
      <c r="BD12" s="19">
        <v>124539.11417399999</v>
      </c>
      <c r="BE12" s="19">
        <v>1226599.2204480001</v>
      </c>
      <c r="BF12" s="19">
        <v>215795.87156500001</v>
      </c>
      <c r="BG12" s="19">
        <v>573577.356149</v>
      </c>
      <c r="BH12" s="19">
        <v>275614.23280900001</v>
      </c>
      <c r="BI12" s="19">
        <v>419682.56877900002</v>
      </c>
      <c r="BJ12" s="19">
        <v>149575.380298</v>
      </c>
      <c r="BK12" s="19">
        <v>509658.79575300001</v>
      </c>
      <c r="BL12" s="19">
        <v>390638.48957700003</v>
      </c>
      <c r="BM12" s="19">
        <v>780412.3827229999</v>
      </c>
      <c r="BN12" s="19">
        <v>308124.06633299997</v>
      </c>
      <c r="BO12" s="19">
        <v>407325.01568700001</v>
      </c>
      <c r="BP12" s="19">
        <v>404156.73485999997</v>
      </c>
      <c r="BQ12" s="19">
        <v>317897.91547599999</v>
      </c>
      <c r="BR12" s="19">
        <v>101452.26700400001</v>
      </c>
      <c r="BS12" s="19">
        <v>91292.268907999998</v>
      </c>
      <c r="BT12" s="19">
        <v>87683.809604000009</v>
      </c>
      <c r="BU12" s="19">
        <v>869433.26742099994</v>
      </c>
      <c r="BV12" s="19">
        <v>831878.29029399995</v>
      </c>
      <c r="BW12" s="19">
        <v>291019.24032300001</v>
      </c>
      <c r="BX12" s="19">
        <v>306059.25694799999</v>
      </c>
      <c r="BY12" s="19">
        <v>715806.967099</v>
      </c>
      <c r="BZ12" s="19">
        <v>203319.33463199998</v>
      </c>
      <c r="CA12" s="19">
        <v>64.231676000000007</v>
      </c>
      <c r="CB12" s="19">
        <v>0.922512</v>
      </c>
      <c r="CC12" s="19">
        <v>0</v>
      </c>
      <c r="CD12" s="19">
        <v>153.12583699999999</v>
      </c>
      <c r="CE12" s="19">
        <v>1301.7270659999999</v>
      </c>
      <c r="CF12" s="19">
        <v>0.25164399999999998</v>
      </c>
      <c r="CG12" s="19">
        <v>136.779853</v>
      </c>
      <c r="CH12" s="19">
        <v>123.616378</v>
      </c>
      <c r="CI12" s="19">
        <v>135.47580400000001</v>
      </c>
      <c r="CJ12" s="19">
        <v>132.94825900000001</v>
      </c>
      <c r="CK12" s="19">
        <v>132.94825900000001</v>
      </c>
      <c r="CL12" s="19">
        <v>120.257165</v>
      </c>
      <c r="CM12" s="19">
        <v>122.775313</v>
      </c>
      <c r="CN12" s="19">
        <v>134.41610900000001</v>
      </c>
      <c r="CO12" s="19">
        <v>136.76889500000001</v>
      </c>
      <c r="CP12" s="19">
        <v>148.33345199999999</v>
      </c>
      <c r="CQ12" s="19">
        <v>142.50200700000002</v>
      </c>
      <c r="CR12" s="19">
        <v>43159.845629999996</v>
      </c>
      <c r="CS12" s="19">
        <v>29907.231666</v>
      </c>
    </row>
    <row r="13" spans="1:97" s="21" customFormat="1" x14ac:dyDescent="0.35">
      <c r="A13" s="4"/>
      <c r="B13" s="4"/>
      <c r="C13" s="4" t="s">
        <v>54</v>
      </c>
      <c r="D13" s="80" t="s">
        <v>3</v>
      </c>
      <c r="E13" s="19">
        <v>92219.501401000016</v>
      </c>
      <c r="F13" s="19">
        <v>86849.513819999978</v>
      </c>
      <c r="G13" s="19">
        <v>114652.952561</v>
      </c>
      <c r="H13" s="19">
        <v>119693.819814</v>
      </c>
      <c r="I13" s="19">
        <v>110712.37153299998</v>
      </c>
      <c r="J13" s="19">
        <v>111934.88238900001</v>
      </c>
      <c r="K13" s="19">
        <v>113988.97122499999</v>
      </c>
      <c r="L13" s="19">
        <v>114471.34696199998</v>
      </c>
      <c r="M13" s="19">
        <v>76017.219066999998</v>
      </c>
      <c r="N13" s="19">
        <v>199275.42232599997</v>
      </c>
      <c r="O13" s="19">
        <v>278391.87737300002</v>
      </c>
      <c r="P13" s="19">
        <v>129422.39408899999</v>
      </c>
      <c r="Q13" s="19">
        <v>3031.8878940000004</v>
      </c>
      <c r="R13" s="19">
        <v>572.50547400000323</v>
      </c>
      <c r="S13" s="19">
        <v>2541.6155389999913</v>
      </c>
      <c r="T13" s="19">
        <v>4767.3393409999962</v>
      </c>
      <c r="U13" s="19">
        <v>174.53174100000268</v>
      </c>
      <c r="V13" s="19">
        <v>30.269365999998854</v>
      </c>
      <c r="W13" s="19">
        <v>0.33479860799999273</v>
      </c>
      <c r="X13" s="19">
        <v>0.33682510599999915</v>
      </c>
      <c r="Y13" s="19">
        <v>817.55008300000043</v>
      </c>
      <c r="Z13" s="19">
        <v>7.2901379999947835</v>
      </c>
      <c r="AA13" s="19">
        <v>6.5081219999996165</v>
      </c>
      <c r="AB13" s="19">
        <v>283.08230900000098</v>
      </c>
      <c r="AC13" s="19">
        <v>282.34393500001107</v>
      </c>
      <c r="AD13" s="19">
        <v>4.751014000000664</v>
      </c>
      <c r="AE13" s="19">
        <v>4.7396369999976873</v>
      </c>
      <c r="AF13" s="19">
        <v>4</v>
      </c>
      <c r="AG13" s="19">
        <v>32.108967000002039</v>
      </c>
      <c r="AH13" s="19">
        <v>65.641573000006005</v>
      </c>
      <c r="AI13" s="19">
        <v>75.009021999997785</v>
      </c>
      <c r="AJ13" s="19">
        <v>35.147666000004712</v>
      </c>
      <c r="AK13" s="19">
        <v>17198.895080999995</v>
      </c>
      <c r="AL13" s="19">
        <v>9.5908740000050514</v>
      </c>
      <c r="AM13" s="19">
        <v>44494.737338999999</v>
      </c>
      <c r="AN13" s="19">
        <v>30.712129000001088</v>
      </c>
      <c r="AO13" s="19">
        <v>69091.284771999999</v>
      </c>
      <c r="AP13" s="19">
        <v>9.2654470000025917</v>
      </c>
      <c r="AQ13" s="19">
        <v>97090.167453000075</v>
      </c>
      <c r="AR13" s="19">
        <v>1</v>
      </c>
      <c r="AS13" s="19">
        <v>125981.435015</v>
      </c>
      <c r="AT13" s="19">
        <v>0.88850299998988191</v>
      </c>
      <c r="AU13" s="19">
        <v>148199.18074199997</v>
      </c>
      <c r="AV13" s="19">
        <v>0.95107899999824497</v>
      </c>
      <c r="AW13" s="19">
        <v>158330.14654699998</v>
      </c>
      <c r="AX13" s="19">
        <v>5.4845289999896352</v>
      </c>
      <c r="AY13" s="19">
        <v>175444.43538799998</v>
      </c>
      <c r="AZ13" s="19">
        <v>0.80857299999999999</v>
      </c>
      <c r="BA13" s="19">
        <v>200952.218631</v>
      </c>
      <c r="BB13" s="145">
        <v>72.083890999999994</v>
      </c>
      <c r="BC13" s="19">
        <v>727521.63490900001</v>
      </c>
      <c r="BD13" s="19">
        <v>0.86821900000000007</v>
      </c>
      <c r="BE13" s="19">
        <v>1117976.6576750001</v>
      </c>
      <c r="BF13" s="19">
        <v>6.9205930000000002</v>
      </c>
      <c r="BG13" s="19">
        <v>270133.05294199998</v>
      </c>
      <c r="BH13" s="19">
        <v>0.37393700000000002</v>
      </c>
      <c r="BI13" s="19">
        <v>296688.953874</v>
      </c>
      <c r="BJ13" s="19">
        <v>6.113486</v>
      </c>
      <c r="BK13" s="19">
        <v>226420.35495400001</v>
      </c>
      <c r="BL13" s="19">
        <v>34.732222</v>
      </c>
      <c r="BM13" s="19">
        <v>463976.20406099997</v>
      </c>
      <c r="BN13" s="19">
        <v>0</v>
      </c>
      <c r="BO13" s="19">
        <v>34.075851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</row>
    <row r="14" spans="1:97" s="21" customFormat="1" x14ac:dyDescent="0.35">
      <c r="A14" s="4"/>
      <c r="B14" s="4"/>
      <c r="C14" s="4" t="s">
        <v>55</v>
      </c>
      <c r="D14" s="80" t="s">
        <v>15</v>
      </c>
      <c r="E14" s="19">
        <v>1605.9022839275262</v>
      </c>
      <c r="F14" s="19">
        <v>2472.4567086304733</v>
      </c>
      <c r="G14" s="19">
        <v>2542.3034774354992</v>
      </c>
      <c r="H14" s="19">
        <v>3276.4180655688479</v>
      </c>
      <c r="I14" s="19">
        <v>3646.6947887125748</v>
      </c>
      <c r="J14" s="19">
        <v>3978.1753250417396</v>
      </c>
      <c r="K14" s="19">
        <v>4733.0415477323186</v>
      </c>
      <c r="L14" s="19">
        <v>4083.0829095843983</v>
      </c>
      <c r="M14" s="19">
        <v>2632.3445882338447</v>
      </c>
      <c r="N14" s="19">
        <v>1909.7460485855977</v>
      </c>
      <c r="O14" s="19">
        <v>1197.2171017327034</v>
      </c>
      <c r="P14" s="19">
        <v>459.60239613408567</v>
      </c>
      <c r="Q14" s="19">
        <v>145.30633000567215</v>
      </c>
      <c r="R14" s="19">
        <v>200.2640566942616</v>
      </c>
      <c r="S14" s="19">
        <v>282.47250175946266</v>
      </c>
      <c r="T14" s="19">
        <v>185.33329203516888</v>
      </c>
      <c r="U14" s="19">
        <v>192.52963395110945</v>
      </c>
      <c r="V14" s="19">
        <v>712.59533379761206</v>
      </c>
      <c r="W14" s="19">
        <v>1460.9667802543349</v>
      </c>
      <c r="X14" s="19">
        <v>1447.9739345806545</v>
      </c>
      <c r="Y14" s="19">
        <v>1916.4975664464948</v>
      </c>
      <c r="Z14" s="19">
        <v>315.33225971781894</v>
      </c>
      <c r="AA14" s="19">
        <v>299.40143110109949</v>
      </c>
      <c r="AB14" s="19">
        <v>161.00487688188852</v>
      </c>
      <c r="AC14" s="19">
        <v>318.47282459561939</v>
      </c>
      <c r="AD14" s="19">
        <v>510.59681690086325</v>
      </c>
      <c r="AE14" s="19">
        <v>344.6750503518283</v>
      </c>
      <c r="AF14" s="19">
        <v>271</v>
      </c>
      <c r="AG14" s="19">
        <v>128.33979629476559</v>
      </c>
      <c r="AH14" s="19">
        <v>236.85705987189834</v>
      </c>
      <c r="AI14" s="19">
        <v>220.86887599322736</v>
      </c>
      <c r="AJ14" s="19">
        <v>791.02375085555377</v>
      </c>
      <c r="AK14" s="19">
        <v>453.23713424000005</v>
      </c>
      <c r="AL14" s="19">
        <v>567.76432880000152</v>
      </c>
      <c r="AM14" s="19">
        <v>806.44287582000152</v>
      </c>
      <c r="AN14" s="19">
        <v>643.96033584828035</v>
      </c>
      <c r="AO14" s="19">
        <v>528.93247207000002</v>
      </c>
      <c r="AP14" s="19">
        <v>1364.6099797200013</v>
      </c>
      <c r="AQ14" s="19">
        <v>1450.6313799200013</v>
      </c>
      <c r="AR14" s="19">
        <v>925</v>
      </c>
      <c r="AS14" s="19">
        <v>1284.1990585600015</v>
      </c>
      <c r="AT14" s="19">
        <v>567.55056597000134</v>
      </c>
      <c r="AU14" s="19">
        <v>848.70669020000128</v>
      </c>
      <c r="AV14" s="19">
        <v>554.59930136000003</v>
      </c>
      <c r="AW14" s="19">
        <v>977.58454541000003</v>
      </c>
      <c r="AX14" s="19">
        <v>459.77913558999995</v>
      </c>
      <c r="AY14" s="19">
        <v>422.08251130999997</v>
      </c>
      <c r="AZ14" s="19">
        <v>409.8657882497962</v>
      </c>
      <c r="BA14" s="19">
        <v>214.03931446082174</v>
      </c>
      <c r="BB14" s="145">
        <v>288.86985270920752</v>
      </c>
      <c r="BC14" s="19">
        <v>358.27992571921538</v>
      </c>
      <c r="BD14" s="19">
        <v>206.99106797028222</v>
      </c>
      <c r="BE14" s="19">
        <v>178.83789847047976</v>
      </c>
      <c r="BF14" s="19">
        <v>344.23237827938812</v>
      </c>
      <c r="BG14" s="19">
        <v>478.1813218301869</v>
      </c>
      <c r="BH14" s="19">
        <v>391.11917306011236</v>
      </c>
      <c r="BI14" s="19">
        <v>173.88188834930867</v>
      </c>
      <c r="BJ14" s="19">
        <v>221.55127656939709</v>
      </c>
      <c r="BK14" s="19">
        <v>428.18249829778222</v>
      </c>
      <c r="BL14" s="19">
        <v>592.64999295229711</v>
      </c>
      <c r="BM14" s="19">
        <v>474.21088081943384</v>
      </c>
      <c r="BN14" s="19">
        <v>464.98063310445775</v>
      </c>
      <c r="BO14" s="19">
        <v>614.12062519563938</v>
      </c>
      <c r="BP14" s="19">
        <v>634.61841070895809</v>
      </c>
      <c r="BQ14" s="19">
        <v>516.72233587334608</v>
      </c>
      <c r="BR14" s="19">
        <v>167.61766349007041</v>
      </c>
      <c r="BS14" s="19">
        <v>140.89400248167294</v>
      </c>
      <c r="BT14" s="19">
        <v>132.55300015721846</v>
      </c>
      <c r="BU14" s="19">
        <v>1249.742367176472</v>
      </c>
      <c r="BV14" s="19">
        <v>1221.3926064015034</v>
      </c>
      <c r="BW14" s="19">
        <v>428.05760056923486</v>
      </c>
      <c r="BX14" s="19">
        <v>421.75512202072542</v>
      </c>
      <c r="BY14" s="19">
        <v>961.30505103139853</v>
      </c>
      <c r="BZ14" s="19">
        <v>240.24498952144629</v>
      </c>
      <c r="CA14" s="19">
        <v>7.8680577196334964E-2</v>
      </c>
      <c r="CB14" s="19">
        <v>1.1759834790811513E-3</v>
      </c>
      <c r="CC14" s="19">
        <v>0</v>
      </c>
      <c r="CD14" s="19">
        <v>0.20915687123519688</v>
      </c>
      <c r="CE14" s="19">
        <v>1.7703828011097813</v>
      </c>
      <c r="CF14" s="19">
        <v>3.1314974053932971E-4</v>
      </c>
      <c r="CG14" s="19">
        <v>0.16087015936489268</v>
      </c>
      <c r="CH14" s="19">
        <v>0.15704098023273541</v>
      </c>
      <c r="CI14" s="19">
        <v>0.14726111068839201</v>
      </c>
      <c r="CJ14" s="19">
        <v>0.13762759730848861</v>
      </c>
      <c r="CK14" s="19">
        <v>0.15467912996940117</v>
      </c>
      <c r="CL14" s="19">
        <v>0.15235540085136573</v>
      </c>
      <c r="CM14" s="19">
        <v>0.15295673618378433</v>
      </c>
      <c r="CN14" s="19">
        <v>0.14822472431740991</v>
      </c>
      <c r="CO14" s="19">
        <v>0.15461275280073256</v>
      </c>
      <c r="CP14" s="19">
        <v>0.15099396567519696</v>
      </c>
      <c r="CQ14" s="19">
        <v>0.14984123046833928</v>
      </c>
      <c r="CR14" s="19">
        <v>48.156034175732216</v>
      </c>
      <c r="CS14" s="19">
        <v>30.144772473087933</v>
      </c>
    </row>
    <row r="15" spans="1:97" s="4" customFormat="1" x14ac:dyDescent="0.35">
      <c r="B15" s="4" t="s">
        <v>56</v>
      </c>
      <c r="D15" s="80" t="s">
        <v>3</v>
      </c>
      <c r="E15" s="19">
        <v>1826676.2119958377</v>
      </c>
      <c r="F15" s="19">
        <v>1839025.5243063874</v>
      </c>
      <c r="G15" s="19">
        <v>1951644.9281219682</v>
      </c>
      <c r="H15" s="19">
        <v>2018428.0715746246</v>
      </c>
      <c r="I15" s="19">
        <v>1532635.1069377549</v>
      </c>
      <c r="J15" s="19">
        <v>871876.99060005834</v>
      </c>
      <c r="K15" s="19">
        <v>821070.31801247492</v>
      </c>
      <c r="L15" s="19">
        <v>803469.46272199985</v>
      </c>
      <c r="M15" s="19">
        <v>464822.3</v>
      </c>
      <c r="N15" s="19">
        <v>477346.89999999997</v>
      </c>
      <c r="O15" s="19">
        <v>429623.4</v>
      </c>
      <c r="P15" s="19">
        <v>432043.79801200086</v>
      </c>
      <c r="Q15" s="19">
        <v>949789.84288900008</v>
      </c>
      <c r="R15" s="19">
        <v>580999.70258700009</v>
      </c>
      <c r="S15" s="19">
        <v>1351222.7786889996</v>
      </c>
      <c r="T15" s="19">
        <v>1753152.4396099993</v>
      </c>
      <c r="U15" s="19">
        <v>2747360.9635759993</v>
      </c>
      <c r="V15" s="19">
        <v>2198510.2283020006</v>
      </c>
      <c r="W15" s="19">
        <v>2283035.9991090004</v>
      </c>
      <c r="X15" s="19">
        <v>2446425.511585</v>
      </c>
      <c r="Y15" s="19">
        <v>3200502.4638749994</v>
      </c>
      <c r="Z15" s="19">
        <v>1737310.8916569997</v>
      </c>
      <c r="AA15" s="19">
        <v>2740114.6586080003</v>
      </c>
      <c r="AB15" s="81">
        <v>1760190.264495</v>
      </c>
      <c r="AC15" s="19">
        <v>1416086.4616430004</v>
      </c>
      <c r="AD15" s="19">
        <v>781414.53261999961</v>
      </c>
      <c r="AE15" s="81">
        <v>862704.47715400066</v>
      </c>
      <c r="AF15" s="19">
        <v>2402030</v>
      </c>
      <c r="AG15" s="19">
        <v>1877152.2902060023</v>
      </c>
      <c r="AH15" s="19">
        <v>1403392.9759029523</v>
      </c>
      <c r="AI15" s="81">
        <v>775790.33032018936</v>
      </c>
      <c r="AJ15" s="19">
        <v>2011544.72862166</v>
      </c>
      <c r="AK15" s="19">
        <v>3088914.2049914878</v>
      </c>
      <c r="AL15" s="19">
        <v>2400904.171577781</v>
      </c>
      <c r="AM15" s="19">
        <v>2634402.8866981338</v>
      </c>
      <c r="AN15" s="19">
        <v>1412948.7061774002</v>
      </c>
      <c r="AO15" s="19">
        <v>3130164.4783348688</v>
      </c>
      <c r="AP15" s="19">
        <v>2756859.3838604065</v>
      </c>
      <c r="AQ15" s="19">
        <v>1392000.7949759034</v>
      </c>
      <c r="AR15" s="19">
        <v>2087538</v>
      </c>
      <c r="AS15" s="19">
        <v>6622393.9588730298</v>
      </c>
      <c r="AT15" s="19">
        <v>2045864.3865185096</v>
      </c>
      <c r="AU15" s="19">
        <v>3452639.2562702275</v>
      </c>
      <c r="AV15" s="19">
        <v>3450790.0261844369</v>
      </c>
      <c r="AW15" s="19">
        <v>6218062.847205692</v>
      </c>
      <c r="AX15" s="19">
        <v>3011528.8163938732</v>
      </c>
      <c r="AY15" s="19">
        <v>3216273.2292297902</v>
      </c>
      <c r="AZ15" s="19">
        <v>4566871.4985120008</v>
      </c>
      <c r="BA15" s="19">
        <v>5246896.1072860006</v>
      </c>
      <c r="BB15" s="19">
        <v>5068381.9553319998</v>
      </c>
      <c r="BC15" s="19">
        <v>3628830.1511939997</v>
      </c>
      <c r="BD15" s="19">
        <v>4081739.5829070001</v>
      </c>
      <c r="BE15" s="19">
        <v>6058948.9656400001</v>
      </c>
      <c r="BF15" s="19">
        <v>5396470.4240419995</v>
      </c>
      <c r="BG15" s="19">
        <v>4319057.3744659992</v>
      </c>
      <c r="BH15" s="19">
        <v>4723918.0998879997</v>
      </c>
      <c r="BI15" s="19">
        <v>6422666.6211000001</v>
      </c>
      <c r="BJ15" s="19">
        <v>6205288.9792019995</v>
      </c>
      <c r="BK15" s="19">
        <v>5137110.2105759997</v>
      </c>
      <c r="BL15" s="19">
        <v>4250015.184928</v>
      </c>
      <c r="BM15" s="19">
        <v>5137480.7862649998</v>
      </c>
      <c r="BN15" s="19">
        <v>4209032.4265459999</v>
      </c>
      <c r="BO15" s="19">
        <v>3473524.7751340005</v>
      </c>
      <c r="BP15" s="19">
        <v>3747529.480579</v>
      </c>
      <c r="BQ15" s="19">
        <v>3798828.5850269999</v>
      </c>
      <c r="BR15" s="19">
        <v>4141538.9660490002</v>
      </c>
      <c r="BS15" s="19">
        <v>2912749.2499950002</v>
      </c>
      <c r="BT15" s="19">
        <v>2990493.2985499999</v>
      </c>
      <c r="BU15" s="19">
        <v>5424242.8431660002</v>
      </c>
      <c r="BV15" s="19">
        <v>1544030.072779</v>
      </c>
      <c r="BW15" s="19">
        <v>2604275.3290660004</v>
      </c>
      <c r="BX15" s="19">
        <v>2154371.6411379999</v>
      </c>
      <c r="BY15" s="19">
        <v>6267567.8841819996</v>
      </c>
      <c r="BZ15" s="19">
        <v>11381773.139785001</v>
      </c>
      <c r="CA15" s="19">
        <v>13230114.613024</v>
      </c>
      <c r="CB15" s="19">
        <v>10049692.628044</v>
      </c>
      <c r="CC15" s="19">
        <v>8908907.5143360011</v>
      </c>
      <c r="CD15" s="19">
        <v>10721264.171258001</v>
      </c>
      <c r="CE15" s="19">
        <v>8153547.247537001</v>
      </c>
      <c r="CF15" s="19">
        <v>11358188.114592999</v>
      </c>
      <c r="CG15" s="19">
        <v>8300375.5357209994</v>
      </c>
      <c r="CH15" s="19">
        <v>14420871.479304001</v>
      </c>
      <c r="CI15" s="19">
        <v>6886936.8734799987</v>
      </c>
      <c r="CJ15" s="19">
        <v>10488623.092931999</v>
      </c>
      <c r="CK15" s="19">
        <v>11133334.212647002</v>
      </c>
      <c r="CL15" s="19">
        <v>9831156.3727329988</v>
      </c>
      <c r="CM15" s="19">
        <v>8314846.4018159993</v>
      </c>
      <c r="CN15" s="19">
        <v>6460228.9343360011</v>
      </c>
      <c r="CO15" s="19">
        <v>17705178.358087</v>
      </c>
      <c r="CP15" s="19">
        <v>28640739.526694998</v>
      </c>
      <c r="CQ15" s="19">
        <v>15840164.550056001</v>
      </c>
      <c r="CR15" s="19">
        <v>7710891.4727850007</v>
      </c>
      <c r="CS15" s="19">
        <v>5919785.3408419993</v>
      </c>
    </row>
    <row r="16" spans="1:97" s="4" customFormat="1" x14ac:dyDescent="0.35">
      <c r="D16" s="8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81"/>
      <c r="S16" s="81"/>
      <c r="T16" s="81"/>
      <c r="U16" s="81"/>
      <c r="V16" s="81"/>
      <c r="W16" s="81"/>
      <c r="X16" s="81"/>
      <c r="Y16" s="81"/>
      <c r="Z16" s="81"/>
      <c r="AA16" s="81"/>
      <c r="AC16" s="81"/>
      <c r="AF16" s="81"/>
      <c r="AG16" s="81"/>
      <c r="AH16" s="81"/>
      <c r="AJ16" s="81"/>
    </row>
    <row r="17" spans="1:97" s="2" customFormat="1" x14ac:dyDescent="0.35">
      <c r="A17" s="1" t="s">
        <v>57</v>
      </c>
      <c r="B17" s="1"/>
      <c r="C17" s="49"/>
      <c r="D17" s="1" t="s">
        <v>3</v>
      </c>
      <c r="E17" s="16">
        <v>6431502.0933496524</v>
      </c>
      <c r="F17" s="16">
        <v>7412470.7789298305</v>
      </c>
      <c r="G17" s="16">
        <v>8405106.3734953608</v>
      </c>
      <c r="H17" s="16">
        <v>9611569.7608857062</v>
      </c>
      <c r="I17" s="16">
        <v>10082182.700975515</v>
      </c>
      <c r="J17" s="16">
        <v>10504477.560219372</v>
      </c>
      <c r="K17" s="16">
        <v>11904847.933486274</v>
      </c>
      <c r="L17" s="16">
        <v>11416974.918543108</v>
      </c>
      <c r="M17" s="16">
        <v>11725526.870555641</v>
      </c>
      <c r="N17" s="16">
        <v>12922638.800264332</v>
      </c>
      <c r="O17" s="16">
        <v>14762264.402323058</v>
      </c>
      <c r="P17" s="16">
        <v>15862482.244693231</v>
      </c>
      <c r="Q17" s="16">
        <v>13854948.394878563</v>
      </c>
      <c r="R17" s="16">
        <v>14213048.307017282</v>
      </c>
      <c r="S17" s="16">
        <v>12878540.945643684</v>
      </c>
      <c r="T17" s="16">
        <v>12812964.109472727</v>
      </c>
      <c r="U17" s="16">
        <v>11465969.713949939</v>
      </c>
      <c r="V17" s="16">
        <v>10953701.675682619</v>
      </c>
      <c r="W17" s="16">
        <v>11443653.173042612</v>
      </c>
      <c r="X17" s="16">
        <v>10977064.388983781</v>
      </c>
      <c r="Y17" s="16">
        <v>12143974.173152519</v>
      </c>
      <c r="Z17" s="16">
        <v>9765366.1868481096</v>
      </c>
      <c r="AA17" s="16">
        <v>11170903.588027738</v>
      </c>
      <c r="AB17" s="16">
        <v>9183998.3635067791</v>
      </c>
      <c r="AC17" s="16">
        <v>9151069.7896314543</v>
      </c>
      <c r="AD17" s="16">
        <v>8056917.9840706438</v>
      </c>
      <c r="AE17" s="16">
        <v>10737218.084192837</v>
      </c>
      <c r="AF17" s="16">
        <v>13838354</v>
      </c>
      <c r="AG17" s="16">
        <v>15691755.897150002</v>
      </c>
      <c r="AH17" s="16">
        <v>14382289.358558826</v>
      </c>
      <c r="AI17" s="16">
        <v>13654251.918346046</v>
      </c>
      <c r="AJ17" s="16">
        <v>16388923.059076957</v>
      </c>
      <c r="AK17" s="16">
        <v>16340093.480000833</v>
      </c>
      <c r="AL17" s="16">
        <v>16373721.725662084</v>
      </c>
      <c r="AM17" s="16">
        <v>15090912.04274312</v>
      </c>
      <c r="AN17" s="16">
        <v>13059780.011414563</v>
      </c>
      <c r="AO17" s="16">
        <v>13174187.994980609</v>
      </c>
      <c r="AP17" s="16">
        <v>15308890.489764486</v>
      </c>
      <c r="AQ17" s="16">
        <v>16594746.099822622</v>
      </c>
      <c r="AR17" s="16">
        <v>19631379</v>
      </c>
      <c r="AS17" s="16">
        <v>22982332.601869676</v>
      </c>
      <c r="AT17" s="16">
        <v>19614170.752962798</v>
      </c>
      <c r="AU17" s="16">
        <v>20722427.122682195</v>
      </c>
      <c r="AV17" s="16">
        <v>19021343.062272724</v>
      </c>
      <c r="AW17" s="16">
        <v>21169732.893607456</v>
      </c>
      <c r="AX17" s="16">
        <v>18945568.739138614</v>
      </c>
      <c r="AY17" s="16">
        <v>21043812.581420172</v>
      </c>
      <c r="AZ17" s="16">
        <v>21486230.373645</v>
      </c>
      <c r="BA17" s="16">
        <v>21669896.778264001</v>
      </c>
      <c r="BB17" s="16">
        <v>22705641.960081998</v>
      </c>
      <c r="BC17" s="16">
        <v>22772976.574978001</v>
      </c>
      <c r="BD17" s="16">
        <v>24281452.853549</v>
      </c>
      <c r="BE17" s="16">
        <v>24744603.455420006</v>
      </c>
      <c r="BF17" s="16">
        <v>24301843.078127995</v>
      </c>
      <c r="BG17" s="16">
        <v>24402015.651767001</v>
      </c>
      <c r="BH17" s="16">
        <v>27159006.592312999</v>
      </c>
      <c r="BI17" s="16">
        <v>27530129.852322005</v>
      </c>
      <c r="BJ17" s="16">
        <v>26889468.303917002</v>
      </c>
      <c r="BK17" s="16">
        <v>26460428.864227999</v>
      </c>
      <c r="BL17" s="16">
        <v>26238340.584576003</v>
      </c>
      <c r="BM17" s="16">
        <v>27211436.526868001</v>
      </c>
      <c r="BN17" s="16">
        <v>26035249.065214001</v>
      </c>
      <c r="BO17" s="16">
        <v>26092209.905049</v>
      </c>
      <c r="BP17" s="16">
        <v>25167266.185820002</v>
      </c>
      <c r="BQ17" s="16">
        <v>24418382.491260998</v>
      </c>
      <c r="BR17" s="16">
        <v>23216285.116117999</v>
      </c>
      <c r="BS17" s="16">
        <v>24160254.567930993</v>
      </c>
      <c r="BT17" s="16">
        <v>24851383.273022998</v>
      </c>
      <c r="BU17" s="16">
        <v>28060372.256755996</v>
      </c>
      <c r="BV17" s="16">
        <v>26694717.250612006</v>
      </c>
      <c r="BW17" s="16">
        <v>27238730.814171001</v>
      </c>
      <c r="BX17" s="16">
        <v>28660178.840177994</v>
      </c>
      <c r="BY17" s="16">
        <v>32030317.815253995</v>
      </c>
      <c r="BZ17" s="16">
        <v>33896867.658913001</v>
      </c>
      <c r="CA17" s="16">
        <v>38286442.274475992</v>
      </c>
      <c r="CB17" s="16">
        <v>37041327.103701003</v>
      </c>
      <c r="CC17" s="16">
        <v>34941915.831830002</v>
      </c>
      <c r="CD17" s="16">
        <v>37558917.531090006</v>
      </c>
      <c r="CE17" s="16">
        <v>46340873.286182992</v>
      </c>
      <c r="CF17" s="16">
        <v>53305952.101432003</v>
      </c>
      <c r="CG17" s="16">
        <v>53779313.989041999</v>
      </c>
      <c r="CH17" s="16">
        <v>51732296.690346994</v>
      </c>
      <c r="CI17" s="16">
        <v>56042406.719555996</v>
      </c>
      <c r="CJ17" s="16">
        <v>50504853.112607002</v>
      </c>
      <c r="CK17" s="16">
        <v>47364973.684632003</v>
      </c>
      <c r="CL17" s="16">
        <v>47443414.613041997</v>
      </c>
      <c r="CM17" s="16">
        <v>50619763.800510004</v>
      </c>
      <c r="CN17" s="16">
        <v>59323126.428056002</v>
      </c>
      <c r="CO17" s="16">
        <v>65277336.513232991</v>
      </c>
      <c r="CP17" s="16">
        <v>71990835.44363299</v>
      </c>
      <c r="CQ17" s="16">
        <v>52916813.688916005</v>
      </c>
      <c r="CR17" s="16">
        <v>41969855.224937014</v>
      </c>
      <c r="CS17" s="16">
        <v>45091767.836562</v>
      </c>
    </row>
    <row r="18" spans="1:97" s="4" customFormat="1" x14ac:dyDescent="0.35">
      <c r="B18" s="4" t="s">
        <v>58</v>
      </c>
      <c r="D18" s="80" t="s">
        <v>15</v>
      </c>
      <c r="E18" s="19">
        <v>7203.8061429625659</v>
      </c>
      <c r="F18" s="19">
        <v>9635.4128440366967</v>
      </c>
      <c r="G18" s="19">
        <v>10219.018250064715</v>
      </c>
      <c r="H18" s="19">
        <v>13918.670702063771</v>
      </c>
      <c r="I18" s="19">
        <v>15227.514355291281</v>
      </c>
      <c r="J18" s="19">
        <v>15804.804786163795</v>
      </c>
      <c r="K18" s="19">
        <v>18273.519822391369</v>
      </c>
      <c r="L18" s="19">
        <v>16292.097642315894</v>
      </c>
      <c r="M18" s="19">
        <v>14946.297138525677</v>
      </c>
      <c r="N18" s="19">
        <v>15110.236432213453</v>
      </c>
      <c r="O18" s="19">
        <v>14399.893934775982</v>
      </c>
      <c r="P18" s="19">
        <v>15351.154474757855</v>
      </c>
      <c r="Q18" s="19">
        <v>15851.01446219846</v>
      </c>
      <c r="R18" s="19">
        <v>15853.154495827768</v>
      </c>
      <c r="S18" s="19">
        <v>16016.030749004161</v>
      </c>
      <c r="T18" s="19">
        <v>16642.586651616806</v>
      </c>
      <c r="U18" s="19">
        <v>16962.850650938333</v>
      </c>
      <c r="V18" s="19">
        <v>15970.985450020844</v>
      </c>
      <c r="W18" s="19">
        <v>17570.825882213001</v>
      </c>
      <c r="X18" s="19">
        <v>17546.443175099404</v>
      </c>
      <c r="Y18" s="19">
        <v>19428.449013440495</v>
      </c>
      <c r="Z18" s="19">
        <v>15389.992686461985</v>
      </c>
      <c r="AA18" s="19">
        <v>17500.29114850103</v>
      </c>
      <c r="AB18" s="19">
        <v>16319.80710775033</v>
      </c>
      <c r="AC18" s="19">
        <v>16910.104673720001</v>
      </c>
      <c r="AD18" s="19">
        <v>17897.5</v>
      </c>
      <c r="AE18" s="19">
        <v>20250.5</v>
      </c>
      <c r="AF18" s="19">
        <v>24204</v>
      </c>
      <c r="AG18" s="19">
        <v>23162.3</v>
      </c>
      <c r="AH18" s="19">
        <v>23382.420642490466</v>
      </c>
      <c r="AI18" s="19">
        <v>23447.762283970802</v>
      </c>
      <c r="AJ18" s="19">
        <v>26877.036672172453</v>
      </c>
      <c r="AK18" s="19">
        <v>25372.527567531208</v>
      </c>
      <c r="AL18" s="19">
        <v>25631.007631738805</v>
      </c>
      <c r="AM18" s="19">
        <v>25175.47091132887</v>
      </c>
      <c r="AN18" s="19">
        <v>23628.065487237054</v>
      </c>
      <c r="AO18" s="19">
        <v>27863.733848417789</v>
      </c>
      <c r="AP18" s="19">
        <v>31481.286736607628</v>
      </c>
      <c r="AQ18" s="19">
        <v>34883.869285827226</v>
      </c>
      <c r="AR18" s="19">
        <v>37840</v>
      </c>
      <c r="AS18" s="19">
        <v>41979.331478211541</v>
      </c>
      <c r="AT18" s="19">
        <v>39550.668281686718</v>
      </c>
      <c r="AU18" s="19">
        <v>40344.319255321992</v>
      </c>
      <c r="AV18" s="19">
        <v>40107.279431389608</v>
      </c>
      <c r="AW18" s="19">
        <v>41649.463877068272</v>
      </c>
      <c r="AX18" s="19">
        <v>39831.957936333369</v>
      </c>
      <c r="AY18" s="19">
        <v>41002.914284610946</v>
      </c>
      <c r="AZ18" s="19">
        <v>42302.744438051974</v>
      </c>
      <c r="BA18" s="19">
        <v>41093.669727247208</v>
      </c>
      <c r="BB18" s="19">
        <v>40969.677416164421</v>
      </c>
      <c r="BC18" s="19">
        <v>41087.571941158742</v>
      </c>
      <c r="BD18" s="19">
        <v>40087.223485526716</v>
      </c>
      <c r="BE18" s="19">
        <v>40446.936425761472</v>
      </c>
      <c r="BF18" s="19">
        <v>38427.469650804793</v>
      </c>
      <c r="BG18" s="19">
        <v>38179.323962305774</v>
      </c>
      <c r="BH18" s="19">
        <v>38245.372651416248</v>
      </c>
      <c r="BI18" s="19">
        <v>38642.55874119942</v>
      </c>
      <c r="BJ18" s="19">
        <v>39552.980299214927</v>
      </c>
      <c r="BK18" s="19">
        <v>39693.948510181559</v>
      </c>
      <c r="BL18" s="19">
        <v>39436.637433998905</v>
      </c>
      <c r="BM18" s="19">
        <v>40493.648788382859</v>
      </c>
      <c r="BN18" s="19">
        <v>39021.959375848855</v>
      </c>
      <c r="BO18" s="19">
        <v>38914.87975151158</v>
      </c>
      <c r="BP18" s="19">
        <v>39246.569803451363</v>
      </c>
      <c r="BQ18" s="19">
        <v>38982.62751379994</v>
      </c>
      <c r="BR18" s="19">
        <v>38103.828427338667</v>
      </c>
      <c r="BS18" s="19">
        <v>36986.887223106707</v>
      </c>
      <c r="BT18" s="19">
        <v>37133.648012072561</v>
      </c>
      <c r="BU18" s="19">
        <v>39860.627115042611</v>
      </c>
      <c r="BV18" s="19">
        <v>38709.986450425058</v>
      </c>
      <c r="BW18" s="19">
        <v>39516.294611072874</v>
      </c>
      <c r="BX18" s="19">
        <v>38932.565119610568</v>
      </c>
      <c r="BY18" s="19">
        <v>40656.945720511132</v>
      </c>
      <c r="BZ18" s="19">
        <v>37952.469655573681</v>
      </c>
      <c r="CA18" s="19">
        <v>36390.170023081722</v>
      </c>
      <c r="CB18" s="19">
        <v>37821.706221232445</v>
      </c>
      <c r="CC18" s="19">
        <v>39199.982718560546</v>
      </c>
      <c r="CD18" s="19">
        <v>40220.140151604268</v>
      </c>
      <c r="CE18" s="19">
        <v>44954.354352238595</v>
      </c>
      <c r="CF18" s="19">
        <v>53309.040781351185</v>
      </c>
      <c r="CG18" s="19">
        <v>51329.829396355191</v>
      </c>
      <c r="CH18" s="19">
        <v>48319.662834271301</v>
      </c>
      <c r="CI18" s="19">
        <v>45820.536122760517</v>
      </c>
      <c r="CJ18" s="19">
        <v>37784.490727105585</v>
      </c>
      <c r="CK18" s="19">
        <v>39154.12255442403</v>
      </c>
      <c r="CL18" s="19">
        <v>39303.82525068539</v>
      </c>
      <c r="CM18" s="19">
        <v>39497.361288464897</v>
      </c>
      <c r="CN18" s="19">
        <v>41402.110733627764</v>
      </c>
      <c r="CO18" s="19">
        <v>46353.101531124019</v>
      </c>
      <c r="CP18" s="19">
        <v>45715.664231657815</v>
      </c>
      <c r="CQ18" s="19">
        <v>44063.061770263514</v>
      </c>
      <c r="CR18" s="19">
        <v>45628.700129878955</v>
      </c>
      <c r="CS18" s="19">
        <v>44421.083260917025</v>
      </c>
    </row>
    <row r="19" spans="1:97" s="4" customFormat="1" x14ac:dyDescent="0.35">
      <c r="B19" s="4" t="s">
        <v>59</v>
      </c>
      <c r="D19" s="80" t="s">
        <v>3</v>
      </c>
      <c r="E19" s="19">
        <v>2671757.2544350172</v>
      </c>
      <c r="F19" s="19">
        <v>2836107.3683988238</v>
      </c>
      <c r="G19" s="19">
        <v>3269084.9041927382</v>
      </c>
      <c r="H19" s="19">
        <v>3188275.5673107877</v>
      </c>
      <c r="I19" s="19">
        <v>3345789.8483414268</v>
      </c>
      <c r="J19" s="19">
        <v>3332508.4247975992</v>
      </c>
      <c r="K19" s="19">
        <v>3418402.4604143496</v>
      </c>
      <c r="L19" s="19">
        <v>3332356.2040821081</v>
      </c>
      <c r="M19" s="19">
        <v>3555967.3704376407</v>
      </c>
      <c r="N19" s="19">
        <v>3970657.8830313329</v>
      </c>
      <c r="O19" s="19">
        <v>4439109.3684180593</v>
      </c>
      <c r="P19" s="19">
        <v>4500821.1153892288</v>
      </c>
      <c r="Q19" s="19">
        <v>3500555.909097563</v>
      </c>
      <c r="R19" s="19">
        <v>3519858.4373122831</v>
      </c>
      <c r="S19" s="19">
        <v>2698361.421522683</v>
      </c>
      <c r="T19" s="19">
        <v>2055093.3070917276</v>
      </c>
      <c r="U19" s="19">
        <v>1464635.9466439397</v>
      </c>
      <c r="V19" s="19">
        <v>1115648.9698046199</v>
      </c>
      <c r="W19" s="19">
        <v>848346.55762961495</v>
      </c>
      <c r="X19" s="19">
        <v>708136.09075477743</v>
      </c>
      <c r="Y19" s="19">
        <v>677664.0395195171</v>
      </c>
      <c r="Z19" s="19">
        <v>688853.5599661076</v>
      </c>
      <c r="AA19" s="19">
        <v>663615.22459073807</v>
      </c>
      <c r="AB19" s="19">
        <v>371624.71745678002</v>
      </c>
      <c r="AC19" s="19">
        <v>68770.196073455518</v>
      </c>
      <c r="AD19" s="19">
        <v>69557.200515645425</v>
      </c>
      <c r="AE19" s="19">
        <v>63866.744318837234</v>
      </c>
      <c r="AF19" s="19">
        <v>36953</v>
      </c>
      <c r="AG19" s="19">
        <v>0</v>
      </c>
      <c r="AH19" s="19">
        <v>0</v>
      </c>
      <c r="AI19" s="19">
        <v>12405507.591580434</v>
      </c>
      <c r="AJ19" s="19">
        <v>14219833.79214628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0</v>
      </c>
      <c r="CA19" s="19">
        <v>0</v>
      </c>
      <c r="CB19" s="19">
        <v>0</v>
      </c>
      <c r="CC19" s="19">
        <v>0</v>
      </c>
      <c r="CD19" s="19">
        <v>0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</row>
    <row r="20" spans="1:97" s="21" customFormat="1" x14ac:dyDescent="0.35">
      <c r="A20" s="4"/>
      <c r="B20" s="4"/>
      <c r="C20" s="4" t="s">
        <v>60</v>
      </c>
      <c r="D20" s="80" t="s">
        <v>3</v>
      </c>
      <c r="E20" s="19">
        <v>359185.65942941181</v>
      </c>
      <c r="F20" s="19">
        <v>412566.82774000004</v>
      </c>
      <c r="G20" s="19">
        <v>478031.04916666663</v>
      </c>
      <c r="H20" s="19">
        <v>497313.65509714285</v>
      </c>
      <c r="I20" s="19">
        <v>504812.62212692306</v>
      </c>
      <c r="J20" s="19">
        <v>500712.51890666666</v>
      </c>
      <c r="K20" s="19">
        <v>492077.53599270142</v>
      </c>
      <c r="L20" s="19">
        <v>470675.76779858442</v>
      </c>
      <c r="M20" s="19">
        <v>438959.67324222223</v>
      </c>
      <c r="N20" s="19">
        <v>412473.16005000001</v>
      </c>
      <c r="O20" s="19">
        <v>375911.70939907018</v>
      </c>
      <c r="P20" s="19">
        <v>335065.0452658534</v>
      </c>
      <c r="Q20" s="19">
        <v>284973.24126456294</v>
      </c>
      <c r="R20" s="19">
        <v>259200.27752128319</v>
      </c>
      <c r="S20" s="19">
        <v>235659.08774168292</v>
      </c>
      <c r="T20" s="19">
        <v>209292.1180797276</v>
      </c>
      <c r="U20" s="19">
        <v>185703.62328393958</v>
      </c>
      <c r="V20" s="19">
        <v>185062.43255961992</v>
      </c>
      <c r="W20" s="19">
        <v>156699.670003615</v>
      </c>
      <c r="X20" s="19">
        <v>159172.29791837264</v>
      </c>
      <c r="Y20" s="19">
        <v>127282.51713548148</v>
      </c>
      <c r="Z20" s="19">
        <v>128041.27198452284</v>
      </c>
      <c r="AA20" s="19">
        <v>97427.576211605221</v>
      </c>
      <c r="AB20" s="19">
        <v>100423.07648075001</v>
      </c>
      <c r="AC20" s="19">
        <v>68770.196073455518</v>
      </c>
      <c r="AD20" s="19">
        <v>69557.200515645425</v>
      </c>
      <c r="AE20" s="19">
        <v>63866.744318837234</v>
      </c>
      <c r="AF20" s="19">
        <v>36953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</row>
    <row r="21" spans="1:97" s="21" customFormat="1" x14ac:dyDescent="0.35">
      <c r="A21" s="4"/>
      <c r="B21" s="4"/>
      <c r="C21" s="4" t="s">
        <v>61</v>
      </c>
      <c r="D21" s="80" t="s">
        <v>62</v>
      </c>
      <c r="E21" s="19">
        <v>6168.9961720212486</v>
      </c>
      <c r="F21" s="19">
        <v>6338.8709770586247</v>
      </c>
      <c r="G21" s="19">
        <v>6475.1620615860966</v>
      </c>
      <c r="H21" s="19">
        <v>6659.3133020209489</v>
      </c>
      <c r="I21" s="19">
        <v>6978.0591609915846</v>
      </c>
      <c r="J21" s="19">
        <v>6663.5195564179403</v>
      </c>
      <c r="K21" s="19">
        <v>6653.6116150647958</v>
      </c>
      <c r="L21" s="19">
        <v>6040.2314124649592</v>
      </c>
      <c r="M21" s="19">
        <v>5906.7797938135654</v>
      </c>
      <c r="N21" s="19">
        <v>6213.2163214733064</v>
      </c>
      <c r="O21" s="19">
        <v>6192.0110622051034</v>
      </c>
      <c r="P21" s="19">
        <v>5847.6600551999991</v>
      </c>
      <c r="Q21" s="19">
        <v>5364.4901201711655</v>
      </c>
      <c r="R21" s="19">
        <v>5122.0694006990361</v>
      </c>
      <c r="S21" s="19">
        <v>4399.0181551203041</v>
      </c>
      <c r="T21" s="19">
        <v>3188.3527758792238</v>
      </c>
      <c r="U21" s="19">
        <v>2487.1790190000193</v>
      </c>
      <c r="V21" s="19">
        <v>1763.4764776293348</v>
      </c>
      <c r="W21" s="19">
        <v>1263.7205379510699</v>
      </c>
      <c r="X21" s="19">
        <v>1019.9617123785899</v>
      </c>
      <c r="Y21" s="19">
        <v>1029.8477300750999</v>
      </c>
      <c r="Z21" s="19">
        <v>1039.7543207475105</v>
      </c>
      <c r="AA21" s="19">
        <v>1049.7203188518695</v>
      </c>
      <c r="AB21" s="19">
        <v>529.98053813810293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</row>
    <row r="22" spans="1:97" s="4" customFormat="1" x14ac:dyDescent="0.35">
      <c r="B22" s="4" t="s">
        <v>63</v>
      </c>
      <c r="D22" s="80" t="s">
        <v>3</v>
      </c>
      <c r="E22" s="19">
        <v>1059254.0301022583</v>
      </c>
      <c r="F22" s="19">
        <v>892456.0178704568</v>
      </c>
      <c r="G22" s="19">
        <v>731215.84279472672</v>
      </c>
      <c r="H22" s="19">
        <v>798898.54957796796</v>
      </c>
      <c r="I22" s="19">
        <v>536814.93316434929</v>
      </c>
      <c r="J22" s="19">
        <v>455401.24544574495</v>
      </c>
      <c r="K22" s="19">
        <v>449568.71998597513</v>
      </c>
      <c r="L22" s="19">
        <v>365911.61446100002</v>
      </c>
      <c r="M22" s="19">
        <v>282398.50011800003</v>
      </c>
      <c r="N22" s="19">
        <v>298650.71723299997</v>
      </c>
      <c r="O22" s="19">
        <v>873944.63390499994</v>
      </c>
      <c r="P22" s="19">
        <v>425805.70457600005</v>
      </c>
      <c r="Q22" s="19">
        <v>852977.39685000002</v>
      </c>
      <c r="R22" s="19">
        <v>601230.24920599943</v>
      </c>
      <c r="S22" s="19">
        <v>1213925.0299060012</v>
      </c>
      <c r="T22" s="19">
        <v>1123144.5380269999</v>
      </c>
      <c r="U22" s="19">
        <v>1278866.334087</v>
      </c>
      <c r="V22" s="4">
        <v>1410163.6839019994</v>
      </c>
      <c r="W22" s="19">
        <v>978617.90181899979</v>
      </c>
      <c r="X22" s="19">
        <v>825081.65252700076</v>
      </c>
      <c r="Y22" s="19">
        <v>1083164.1273800002</v>
      </c>
      <c r="Z22" s="19">
        <v>775612.27158499986</v>
      </c>
      <c r="AA22" s="19">
        <v>1068156.3266700006</v>
      </c>
      <c r="AB22" s="82">
        <v>461201.95287199999</v>
      </c>
      <c r="AC22" s="73">
        <v>697931.49423414876</v>
      </c>
      <c r="AD22" s="82">
        <v>128747.50855499883</v>
      </c>
      <c r="AE22" s="73">
        <v>140256.2698739995</v>
      </c>
      <c r="AF22" s="73">
        <v>429196</v>
      </c>
      <c r="AG22" s="73">
        <v>1120121.3441500026</v>
      </c>
      <c r="AH22" s="19">
        <v>771382.3025651254</v>
      </c>
      <c r="AI22" s="19">
        <v>1248744.3267656111</v>
      </c>
      <c r="AJ22" s="19">
        <v>2169089.2669306761</v>
      </c>
      <c r="AK22" s="19">
        <v>3490684.3439760045</v>
      </c>
      <c r="AL22" s="19">
        <v>2884378.7191542708</v>
      </c>
      <c r="AM22" s="19">
        <v>1418365.5455095235</v>
      </c>
      <c r="AN22" s="19">
        <v>227613.92595099143</v>
      </c>
      <c r="AO22" s="19">
        <v>123650.97239716894</v>
      </c>
      <c r="AP22" s="19">
        <v>132391.77978068069</v>
      </c>
      <c r="AQ22" s="19">
        <v>159908.76319083889</v>
      </c>
      <c r="AR22" s="19">
        <v>138558</v>
      </c>
      <c r="AS22" s="19">
        <v>1091790.4092414847</v>
      </c>
      <c r="AT22" s="19">
        <v>243835.45532391069</v>
      </c>
      <c r="AU22" s="19">
        <v>157717.26866691379</v>
      </c>
      <c r="AV22" s="19">
        <v>151670.23539254279</v>
      </c>
      <c r="AW22" s="19">
        <v>1236299.4820425818</v>
      </c>
      <c r="AX22" s="19">
        <v>123375.33590364087</v>
      </c>
      <c r="AY22" s="19">
        <v>384084.18997609918</v>
      </c>
      <c r="AZ22" s="19">
        <v>209219.00363799999</v>
      </c>
      <c r="BA22" s="19">
        <v>146676.32192100002</v>
      </c>
      <c r="BB22" s="19">
        <v>150605.45216100002</v>
      </c>
      <c r="BC22" s="19">
        <v>150159.46417600001</v>
      </c>
      <c r="BD22" s="19">
        <v>162573.97124700001</v>
      </c>
      <c r="BE22" s="19">
        <v>177943.209141</v>
      </c>
      <c r="BF22" s="19">
        <v>212815.178128</v>
      </c>
      <c r="BG22" s="19">
        <v>174180.25176699998</v>
      </c>
      <c r="BH22" s="19">
        <v>208257.39231300002</v>
      </c>
      <c r="BI22" s="19">
        <v>196702.35232199999</v>
      </c>
      <c r="BJ22" s="19">
        <v>187251.30391700001</v>
      </c>
      <c r="BK22" s="19">
        <v>203278.86422799999</v>
      </c>
      <c r="BL22" s="19">
        <v>246441.58457599996</v>
      </c>
      <c r="BM22" s="19">
        <v>190429.62686799999</v>
      </c>
      <c r="BN22" s="19">
        <v>176957.465214</v>
      </c>
      <c r="BO22" s="19">
        <v>283472.50504900003</v>
      </c>
      <c r="BP22" s="19">
        <v>173088.206492</v>
      </c>
      <c r="BQ22" s="19">
        <v>435490.39222099999</v>
      </c>
      <c r="BR22" s="19">
        <v>153561.92218699999</v>
      </c>
      <c r="BS22" s="19">
        <v>194600.99171900001</v>
      </c>
      <c r="BT22" s="19">
        <v>287475.113037</v>
      </c>
      <c r="BU22" s="19">
        <v>329732.57909200003</v>
      </c>
      <c r="BV22" s="19">
        <v>329732.57909200003</v>
      </c>
      <c r="BW22" s="19">
        <v>373182.75988699996</v>
      </c>
      <c r="BX22" s="19">
        <v>407594.98417900002</v>
      </c>
      <c r="BY22" s="19">
        <v>1756342.8928469999</v>
      </c>
      <c r="BZ22" s="19">
        <v>1777692.5894010002</v>
      </c>
      <c r="CA22" s="19">
        <v>8578963.0744329989</v>
      </c>
      <c r="CB22" s="19">
        <v>7371711.4413930001</v>
      </c>
      <c r="CC22" s="19">
        <v>7061320.1230809996</v>
      </c>
      <c r="CD22" s="19">
        <v>8113350.7246989999</v>
      </c>
      <c r="CE22" s="19">
        <v>13286835.618068999</v>
      </c>
      <c r="CF22" s="19">
        <v>10467340.019946</v>
      </c>
      <c r="CG22" s="19">
        <v>10136126.544791002</v>
      </c>
      <c r="CH22" s="19">
        <v>13696990.893722</v>
      </c>
      <c r="CI22" s="19">
        <v>13888888.102700001</v>
      </c>
      <c r="CJ22" s="19">
        <v>14005035.070222998</v>
      </c>
      <c r="CK22" s="19">
        <v>13711613.807879001</v>
      </c>
      <c r="CL22" s="19">
        <v>16420119.266171001</v>
      </c>
      <c r="CM22" s="19">
        <v>18916021.841485001</v>
      </c>
      <c r="CN22" s="19">
        <v>21778036.330373</v>
      </c>
      <c r="CO22" s="19">
        <v>24273846.429816</v>
      </c>
      <c r="CP22" s="19">
        <v>27080681.215737</v>
      </c>
      <c r="CQ22" s="19">
        <v>11011960.68416</v>
      </c>
      <c r="CR22" s="19">
        <v>1075132.7335329999</v>
      </c>
      <c r="CS22" s="19">
        <v>1020722.7117410001</v>
      </c>
    </row>
    <row r="23" spans="1:97" s="4" customFormat="1" x14ac:dyDescent="0.35">
      <c r="D23" s="8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</row>
    <row r="24" spans="1:97" s="2" customFormat="1" x14ac:dyDescent="0.35">
      <c r="A24" s="300" t="s">
        <v>64</v>
      </c>
      <c r="B24" s="301"/>
      <c r="C24" s="301"/>
      <c r="D24" s="1" t="s">
        <v>3</v>
      </c>
      <c r="E24" s="16">
        <v>287997.04035709798</v>
      </c>
      <c r="F24" s="16">
        <v>667502.352032247</v>
      </c>
      <c r="G24" s="16">
        <v>684100.10594540648</v>
      </c>
      <c r="H24" s="16">
        <v>1048815.7447716352</v>
      </c>
      <c r="I24" s="16">
        <v>1202541.6070557907</v>
      </c>
      <c r="J24" s="16">
        <v>1542930.229215676</v>
      </c>
      <c r="K24" s="16">
        <v>2082110.8905843496</v>
      </c>
      <c r="L24" s="16">
        <v>1902486.5003136955</v>
      </c>
      <c r="M24" s="16">
        <v>1450232.1083103623</v>
      </c>
      <c r="N24" s="16">
        <v>1472239.2997276708</v>
      </c>
      <c r="O24" s="16">
        <v>239526.40112493932</v>
      </c>
      <c r="P24" s="16">
        <v>-1129316.5153472275</v>
      </c>
      <c r="Q24" s="16">
        <v>247410.31259143725</v>
      </c>
      <c r="R24" s="16">
        <v>-115145.62469828501</v>
      </c>
      <c r="S24" s="16">
        <v>775250.22991431504</v>
      </c>
      <c r="T24" s="16">
        <v>878941.95035727136</v>
      </c>
      <c r="U24" s="16">
        <v>1707862.8316900637</v>
      </c>
      <c r="V24" s="16">
        <v>1482670.3237043787</v>
      </c>
      <c r="W24" s="16">
        <v>1153909.7643619962</v>
      </c>
      <c r="X24" s="16">
        <v>1215107.2222083267</v>
      </c>
      <c r="Y24" s="16">
        <v>683403.73155847937</v>
      </c>
      <c r="Z24" s="16">
        <v>618305.36488289014</v>
      </c>
      <c r="AA24" s="16">
        <v>233142.95195826143</v>
      </c>
      <c r="AB24" s="16">
        <v>483671.66841021925</v>
      </c>
      <c r="AC24" s="16">
        <v>180971.30872454681</v>
      </c>
      <c r="AD24" s="16">
        <v>985272.04445135593</v>
      </c>
      <c r="AE24" s="16">
        <v>-840467.3865598347</v>
      </c>
      <c r="AF24" s="16">
        <v>-757748</v>
      </c>
      <c r="AG24" s="16">
        <v>-3116881.6848099977</v>
      </c>
      <c r="AH24" s="16">
        <v>-1699104.7151494417</v>
      </c>
      <c r="AI24" s="16">
        <v>-1508490.651721118</v>
      </c>
      <c r="AJ24" s="16">
        <v>-2396235.2211921494</v>
      </c>
      <c r="AK24" s="16">
        <v>-1425275.6267608404</v>
      </c>
      <c r="AL24" s="16">
        <v>-1406771.4446897786</v>
      </c>
      <c r="AM24" s="16">
        <v>-1675571.7198032197</v>
      </c>
      <c r="AN24" s="16">
        <v>-987854.24435303919</v>
      </c>
      <c r="AO24" s="16">
        <v>-811498.20998141356</v>
      </c>
      <c r="AP24" s="16">
        <v>-829032.73349481821</v>
      </c>
      <c r="AQ24" s="16">
        <v>-1255016.0063694846</v>
      </c>
      <c r="AR24" s="16">
        <v>-2576807</v>
      </c>
      <c r="AS24" s="16">
        <v>-2378162.6423008675</v>
      </c>
      <c r="AT24" s="16">
        <v>-1443107.1468930095</v>
      </c>
      <c r="AU24" s="16">
        <v>-1849367.8244205513</v>
      </c>
      <c r="AV24" s="16">
        <v>-344145.85640943551</v>
      </c>
      <c r="AW24" s="16">
        <v>-1420413.3576015374</v>
      </c>
      <c r="AX24" s="16">
        <v>-841602.94053691183</v>
      </c>
      <c r="AY24" s="16">
        <v>-2191881.6693267226</v>
      </c>
      <c r="AZ24" s="16">
        <v>-1648580.2526029982</v>
      </c>
      <c r="BA24" s="16">
        <v>-3076920.9668290056</v>
      </c>
      <c r="BB24" s="16">
        <v>-3393381.1913639978</v>
      </c>
      <c r="BC24" s="16">
        <v>-3350724.820852004</v>
      </c>
      <c r="BD24" s="16">
        <v>-4904691.1710420027</v>
      </c>
      <c r="BE24" s="16">
        <v>-4550870.3693320043</v>
      </c>
      <c r="BF24" s="16">
        <v>-4611635.7825209945</v>
      </c>
      <c r="BG24" s="16">
        <v>-4836778.1211520024</v>
      </c>
      <c r="BH24" s="16">
        <v>-6872793.1596159972</v>
      </c>
      <c r="BI24" s="16">
        <v>-7193394.8624430038</v>
      </c>
      <c r="BJ24" s="16">
        <v>-6632608.6444170028</v>
      </c>
      <c r="BK24" s="16">
        <v>-5872198.6578990035</v>
      </c>
      <c r="BL24" s="16">
        <v>-5854424.6100709997</v>
      </c>
      <c r="BM24" s="16">
        <v>-6179401.0578799993</v>
      </c>
      <c r="BN24" s="16">
        <v>-5874747.7723350003</v>
      </c>
      <c r="BO24" s="16">
        <v>-5874490.9142279997</v>
      </c>
      <c r="BP24" s="16">
        <v>-6183626.9427980036</v>
      </c>
      <c r="BQ24" s="16">
        <v>-5464972.1468369998</v>
      </c>
      <c r="BR24" s="16">
        <v>-4362045.3719159961</v>
      </c>
      <c r="BS24" s="16">
        <v>-5653327.2378269918</v>
      </c>
      <c r="BT24" s="16">
        <v>-6739672.6290490031</v>
      </c>
      <c r="BU24" s="16">
        <v>-7881789.0351489969</v>
      </c>
      <c r="BV24" s="16">
        <v>-8025778.8949830085</v>
      </c>
      <c r="BW24" s="16">
        <v>-9075113.1065560021</v>
      </c>
      <c r="BX24" s="16">
        <v>-10760045.662462994</v>
      </c>
      <c r="BY24" s="16">
        <v>-11161147.947796997</v>
      </c>
      <c r="BZ24" s="16">
        <v>-12190175.440885</v>
      </c>
      <c r="CA24" s="16">
        <v>-2981042.9484429955</v>
      </c>
      <c r="CB24" s="16">
        <v>-3223660.9215480015</v>
      </c>
      <c r="CC24" s="16">
        <v>-4981422.298299998</v>
      </c>
      <c r="CD24" s="16">
        <v>-4326727.0816540085</v>
      </c>
      <c r="CE24" s="16">
        <v>-6322539.1879019886</v>
      </c>
      <c r="CF24" s="16">
        <v>-2593679.4449979961</v>
      </c>
      <c r="CG24" s="16">
        <v>-2638380.6773560047</v>
      </c>
      <c r="CH24" s="16">
        <v>-10639958.956236996</v>
      </c>
      <c r="CI24" s="16">
        <v>-3939865.0764679909</v>
      </c>
      <c r="CJ24" s="16">
        <v>-1430214.3680189922</v>
      </c>
      <c r="CK24" s="16">
        <v>1832694.3324690014</v>
      </c>
      <c r="CL24" s="16">
        <v>3047798.8125429973</v>
      </c>
      <c r="CM24" s="16">
        <v>557491.1862519905</v>
      </c>
      <c r="CN24" s="16">
        <v>-4254390.9189669937</v>
      </c>
      <c r="CO24" s="16">
        <v>-6722148.3490349948</v>
      </c>
      <c r="CP24" s="16">
        <v>-12741631.578666992</v>
      </c>
      <c r="CQ24" s="16">
        <v>-14544439.881182007</v>
      </c>
      <c r="CR24" s="16">
        <v>-11950761.878025014</v>
      </c>
      <c r="CS24" s="16">
        <v>-16400032.872419003</v>
      </c>
    </row>
    <row r="25" spans="1:97" s="2" customFormat="1" x14ac:dyDescent="0.35">
      <c r="A25" s="1"/>
      <c r="B25" s="1"/>
      <c r="C25" s="49"/>
      <c r="D25" s="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</row>
    <row r="26" spans="1:97" s="2" customFormat="1" x14ac:dyDescent="0.35">
      <c r="A26" s="1" t="s">
        <v>65</v>
      </c>
      <c r="B26" s="1"/>
      <c r="C26" s="49"/>
      <c r="D26" s="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</row>
    <row r="27" spans="1:97" s="4" customFormat="1" x14ac:dyDescent="0.35">
      <c r="B27" s="4" t="s">
        <v>66</v>
      </c>
      <c r="D27" s="80" t="s">
        <v>3</v>
      </c>
      <c r="E27" s="19">
        <v>730149.42078953423</v>
      </c>
      <c r="F27" s="20">
        <v>857605.7316789896</v>
      </c>
      <c r="G27" s="20">
        <v>988480.77902807842</v>
      </c>
      <c r="H27" s="20">
        <v>988661.8757601456</v>
      </c>
      <c r="I27" s="20">
        <v>1021955.6639618055</v>
      </c>
      <c r="J27" s="20">
        <v>1018361.0160561603</v>
      </c>
      <c r="K27" s="20">
        <v>701727.83252039226</v>
      </c>
      <c r="L27" s="20">
        <v>806568.7</v>
      </c>
      <c r="M27" s="20">
        <v>837051.73</v>
      </c>
      <c r="N27" s="20">
        <v>864358.8</v>
      </c>
      <c r="O27" s="20">
        <v>880133.7</v>
      </c>
      <c r="P27" s="20">
        <v>891999.77630899998</v>
      </c>
      <c r="Q27" s="20">
        <v>923808.60859600001</v>
      </c>
      <c r="R27" s="20">
        <v>895199.82145300007</v>
      </c>
      <c r="S27" s="20">
        <v>934178.80125899997</v>
      </c>
      <c r="T27" s="20">
        <v>898333.19752099994</v>
      </c>
      <c r="U27" s="20">
        <v>946673.70780900004</v>
      </c>
      <c r="V27" s="20">
        <v>954966.35374000005</v>
      </c>
      <c r="W27" s="20">
        <v>900864.47284599999</v>
      </c>
      <c r="X27" s="20">
        <v>924832.69775100006</v>
      </c>
      <c r="Y27" s="20">
        <v>933109.64201199997</v>
      </c>
      <c r="Z27" s="20">
        <v>946275.71324000007</v>
      </c>
      <c r="AA27" s="20">
        <v>887063.80111</v>
      </c>
      <c r="AB27" s="20">
        <v>923678.05739199999</v>
      </c>
      <c r="AC27" s="20">
        <v>956888.51014599996</v>
      </c>
      <c r="AD27" s="20">
        <v>978302.11909199995</v>
      </c>
      <c r="AE27" s="20">
        <v>911741.62550800003</v>
      </c>
      <c r="AF27" s="20">
        <v>956829</v>
      </c>
      <c r="AG27" s="20">
        <v>990226.97743700002</v>
      </c>
      <c r="AH27" s="20">
        <v>979173.82775099995</v>
      </c>
      <c r="AI27" s="20">
        <v>891359.04442600009</v>
      </c>
      <c r="AJ27" s="20">
        <v>898400.96199899993</v>
      </c>
      <c r="AK27" s="20">
        <v>914374.23208700004</v>
      </c>
      <c r="AL27" s="20">
        <v>927884.92421900004</v>
      </c>
      <c r="AM27" s="20">
        <v>844902.67132999992</v>
      </c>
      <c r="AN27" s="20">
        <v>861168.56440700009</v>
      </c>
      <c r="AO27" s="20">
        <v>876663.68136200006</v>
      </c>
      <c r="AP27" s="20">
        <v>892334.41428900009</v>
      </c>
      <c r="AQ27" s="20">
        <v>787563.72472900001</v>
      </c>
      <c r="AR27" s="20">
        <v>800852</v>
      </c>
      <c r="AS27" s="20">
        <v>821311.93150000006</v>
      </c>
      <c r="AT27" s="20">
        <v>840355.79074100009</v>
      </c>
      <c r="AU27" s="20">
        <v>728808.2720479999</v>
      </c>
      <c r="AV27" s="20">
        <v>736856.98459400004</v>
      </c>
      <c r="AW27" s="20">
        <v>754321.61820799997</v>
      </c>
      <c r="AX27" s="20">
        <v>764396.0651890001</v>
      </c>
      <c r="AY27" s="20">
        <v>621053.89184299996</v>
      </c>
      <c r="AZ27" s="20">
        <v>635481.66652199998</v>
      </c>
      <c r="BA27" s="20">
        <v>649521.00789400004</v>
      </c>
      <c r="BB27" s="20">
        <v>665759.28594199999</v>
      </c>
      <c r="BC27" s="20">
        <v>538060.29213900003</v>
      </c>
      <c r="BD27" s="20">
        <v>548152.15624200006</v>
      </c>
      <c r="BE27" s="20">
        <v>565552.25109899999</v>
      </c>
      <c r="BF27" s="20">
        <v>572287.69999999995</v>
      </c>
      <c r="BG27" s="20">
        <v>442498.7</v>
      </c>
      <c r="BH27" s="20">
        <v>454632.2</v>
      </c>
      <c r="BI27" s="20">
        <v>465444.7</v>
      </c>
      <c r="BJ27" s="20">
        <v>474496.3</v>
      </c>
      <c r="BK27" s="20">
        <v>342342.5</v>
      </c>
      <c r="BL27" s="20">
        <v>348972.7</v>
      </c>
      <c r="BM27" s="20">
        <v>355006</v>
      </c>
      <c r="BN27" s="20">
        <v>360988.5</v>
      </c>
      <c r="BO27" s="20">
        <v>224454</v>
      </c>
      <c r="BP27" s="20">
        <v>227227.547468</v>
      </c>
      <c r="BQ27" s="20">
        <v>231290.95435000001</v>
      </c>
      <c r="BR27" s="20">
        <v>235547.097259</v>
      </c>
      <c r="BS27" s="20">
        <v>85094.507775000005</v>
      </c>
      <c r="BT27" s="20">
        <v>86808.119458000001</v>
      </c>
      <c r="BU27" s="20">
        <v>88567.195942999999</v>
      </c>
      <c r="BV27" s="20">
        <v>89638.211093000005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  <c r="CM27" s="20">
        <v>0</v>
      </c>
      <c r="CN27" s="20">
        <v>0</v>
      </c>
      <c r="CO27" s="20">
        <v>1000</v>
      </c>
      <c r="CP27" s="20">
        <v>0</v>
      </c>
      <c r="CQ27" s="20">
        <v>0</v>
      </c>
      <c r="CR27" s="20">
        <v>0</v>
      </c>
      <c r="CS27" s="20">
        <v>0</v>
      </c>
    </row>
    <row r="28" spans="1:97" s="4" customFormat="1" x14ac:dyDescent="0.35">
      <c r="D28" s="9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</row>
    <row r="29" spans="1:97" s="4" customFormat="1" x14ac:dyDescent="0.35">
      <c r="A29" s="33"/>
      <c r="B29" s="33"/>
      <c r="C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</row>
    <row r="30" spans="1:97" s="4" customFormat="1" x14ac:dyDescent="0.35">
      <c r="D30" s="8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97" s="4" customFormat="1" x14ac:dyDescent="0.35">
      <c r="A31" s="1" t="s">
        <v>26</v>
      </c>
      <c r="C31" s="2"/>
      <c r="D31" s="12"/>
      <c r="E31" s="12"/>
      <c r="F31" s="12"/>
      <c r="G31" s="12"/>
      <c r="H31" s="12"/>
      <c r="I31" s="12"/>
      <c r="J31" s="12"/>
      <c r="K31" s="12"/>
      <c r="L31" s="12"/>
      <c r="M31" s="12"/>
      <c r="AK31" s="12"/>
      <c r="AL31" s="12"/>
      <c r="AM31" s="12"/>
      <c r="AN31" s="12"/>
    </row>
    <row r="32" spans="1:97" s="4" customFormat="1" x14ac:dyDescent="0.35">
      <c r="D32" s="8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</row>
    <row r="33" spans="1:97" s="4" customFormat="1" x14ac:dyDescent="0.35">
      <c r="A33" s="33"/>
      <c r="B33" s="33"/>
      <c r="C33" s="33"/>
      <c r="D33" s="92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</row>
    <row r="34" spans="1:97" s="4" customFormat="1" x14ac:dyDescent="0.35">
      <c r="A34" s="1" t="s">
        <v>67</v>
      </c>
      <c r="D34" s="1" t="s">
        <v>3</v>
      </c>
      <c r="E34" s="73">
        <v>6962664.8575390559</v>
      </c>
      <c r="F34" s="73">
        <v>8435907.9987365194</v>
      </c>
      <c r="G34" s="73">
        <v>9331360.8856664971</v>
      </c>
      <c r="H34" s="73">
        <v>11060763.793269854</v>
      </c>
      <c r="I34" s="73">
        <v>11719264.459054295</v>
      </c>
      <c r="J34" s="73">
        <v>12450476.513368277</v>
      </c>
      <c r="K34" s="73">
        <v>14396272.257118514</v>
      </c>
      <c r="L34" s="73">
        <v>13533904.933268175</v>
      </c>
      <c r="M34" s="73">
        <v>13172047.372996593</v>
      </c>
      <c r="N34" s="73">
        <v>14306284.980798118</v>
      </c>
      <c r="O34" s="73">
        <v>14846260.329761904</v>
      </c>
      <c r="P34" s="73">
        <v>14647638.319449412</v>
      </c>
      <c r="Q34" s="73">
        <v>14091732.455556685</v>
      </c>
      <c r="R34" s="73">
        <v>14075813.556865621</v>
      </c>
      <c r="S34" s="73">
        <v>13644317.047848986</v>
      </c>
      <c r="T34" s="73">
        <v>13682151.968670188</v>
      </c>
      <c r="U34" s="73">
        <v>13176158.303618133</v>
      </c>
      <c r="V34" s="73">
        <v>12435367.239966342</v>
      </c>
      <c r="W34" s="73">
        <v>12566853.415683663</v>
      </c>
      <c r="X34" s="73">
        <v>12174897.28215256</v>
      </c>
      <c r="Y34" s="73">
        <v>12811777.614520125</v>
      </c>
      <c r="Z34" s="73">
        <v>10379547.005773893</v>
      </c>
      <c r="AA34" s="73">
        <v>11400130.369267199</v>
      </c>
      <c r="AB34" s="73">
        <v>9670015.8729731683</v>
      </c>
      <c r="AC34" s="73">
        <v>9341744.9653214291</v>
      </c>
      <c r="AD34" s="73">
        <v>9086714.0709557552</v>
      </c>
      <c r="AE34" s="73">
        <v>9898870.4491926655</v>
      </c>
      <c r="AF34" s="73">
        <v>13073496.59</v>
      </c>
      <c r="AG34" s="73">
        <v>12561678.314484978</v>
      </c>
      <c r="AH34" s="73">
        <v>12669965.650897935</v>
      </c>
      <c r="AI34" s="73">
        <v>12145147.251149666</v>
      </c>
      <c r="AJ34" s="73">
        <v>13990488.791857429</v>
      </c>
      <c r="AK34" s="73">
        <v>14923819.142725999</v>
      </c>
      <c r="AL34" s="73">
        <v>14966950.280972306</v>
      </c>
      <c r="AM34" s="73">
        <v>13401792.082626125</v>
      </c>
      <c r="AN34" s="73">
        <v>12061107.233419273</v>
      </c>
      <c r="AO34" s="73">
        <v>12393325.553781491</v>
      </c>
      <c r="AP34" s="73">
        <v>14540187.163473088</v>
      </c>
      <c r="AQ34" s="73">
        <v>15419746.920369525</v>
      </c>
      <c r="AR34" s="73">
        <v>17064901.25</v>
      </c>
      <c r="AS34" s="73">
        <v>20610372.641021654</v>
      </c>
      <c r="AT34" s="73">
        <v>18191796.228244673</v>
      </c>
      <c r="AU34" s="73">
        <v>18887113.881051354</v>
      </c>
      <c r="AV34" s="73">
        <v>18708149.392872192</v>
      </c>
      <c r="AW34" s="73">
        <v>19795940.542976525</v>
      </c>
      <c r="AX34" s="73">
        <v>18128678.927588537</v>
      </c>
      <c r="AY34" s="73">
        <v>18861398.222822133</v>
      </c>
      <c r="AZ34" s="73">
        <v>19847208.191223986</v>
      </c>
      <c r="BA34" s="73">
        <v>18593517.330900583</v>
      </c>
      <c r="BB34" s="73">
        <v>19305258.563488327</v>
      </c>
      <c r="BC34" s="73">
        <v>19413541.969131764</v>
      </c>
      <c r="BD34" s="73">
        <v>19361160.765714075</v>
      </c>
      <c r="BE34" s="73">
        <v>20179231.12090103</v>
      </c>
      <c r="BF34" s="73">
        <v>19655584.402999658</v>
      </c>
      <c r="BG34" s="73">
        <v>19513455.275274009</v>
      </c>
      <c r="BH34" s="73">
        <v>20216441.683414806</v>
      </c>
      <c r="BI34" s="73">
        <v>20305253.67399336</v>
      </c>
      <c r="BJ34" s="73">
        <v>20223890.614033706</v>
      </c>
      <c r="BK34" s="73">
        <v>20530339.932559136</v>
      </c>
      <c r="BL34" s="73">
        <v>20305217.981940866</v>
      </c>
      <c r="BM34" s="73">
        <v>20965171.73479246</v>
      </c>
      <c r="BN34" s="73">
        <v>20097091.883942544</v>
      </c>
      <c r="BO34" s="73">
        <v>20133633.594819214</v>
      </c>
      <c r="BP34" s="73">
        <v>18913475.831534017</v>
      </c>
      <c r="BQ34" s="73">
        <v>18907458.227094784</v>
      </c>
      <c r="BR34" s="73">
        <v>18841002.97731619</v>
      </c>
      <c r="BS34" s="73">
        <v>18489786.165762082</v>
      </c>
      <c r="BT34" s="73">
        <v>18093788.15282274</v>
      </c>
      <c r="BU34" s="73">
        <v>19966876.864607304</v>
      </c>
      <c r="BV34" s="73">
        <v>18479866.78015805</v>
      </c>
      <c r="BW34" s="73">
        <v>18097880.901895583</v>
      </c>
      <c r="BX34" s="73">
        <v>17816039.423935287</v>
      </c>
      <c r="BY34" s="73">
        <v>20659288.135665312</v>
      </c>
      <c r="BZ34" s="73">
        <v>21629811.418931242</v>
      </c>
      <c r="CA34" s="73">
        <v>35305376.503157973</v>
      </c>
      <c r="CB34" s="73">
        <v>33817665.878549345</v>
      </c>
      <c r="CC34" s="73">
        <v>29960493.533530001</v>
      </c>
      <c r="CD34" s="73">
        <v>33232147.400768757</v>
      </c>
      <c r="CE34" s="73">
        <v>40017964.105979398</v>
      </c>
      <c r="CF34" s="73">
        <v>50712272.56959758</v>
      </c>
      <c r="CG34" s="73">
        <v>51140881.196189165</v>
      </c>
      <c r="CH34" s="73">
        <v>41092296.766829491</v>
      </c>
      <c r="CI34" s="73">
        <v>52102483.66933395</v>
      </c>
      <c r="CJ34" s="73">
        <v>49074578.228357196</v>
      </c>
      <c r="CK34" s="73">
        <v>49197616.474921308</v>
      </c>
      <c r="CL34" s="73">
        <v>50491173.351543911</v>
      </c>
      <c r="CM34" s="73">
        <v>51177212.711049683</v>
      </c>
      <c r="CN34" s="73">
        <v>55068679.102170162</v>
      </c>
      <c r="CO34" s="73">
        <v>58555132.766448669</v>
      </c>
      <c r="CP34" s="73">
        <v>59249134.998128191</v>
      </c>
      <c r="CQ34" s="73">
        <v>38372310.165668182</v>
      </c>
      <c r="CR34" s="73">
        <v>30001277.540508345</v>
      </c>
      <c r="CS34" s="73">
        <v>28677692.624781862</v>
      </c>
    </row>
    <row r="35" spans="1:97" s="4" customFormat="1" x14ac:dyDescent="0.35">
      <c r="A35" s="2"/>
      <c r="D35" s="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</row>
    <row r="36" spans="1:97" s="4" customFormat="1" x14ac:dyDescent="0.35">
      <c r="A36" s="1" t="s">
        <v>68</v>
      </c>
      <c r="D36" s="1" t="s">
        <v>3</v>
      </c>
      <c r="E36" s="73">
        <v>8456411.8198845014</v>
      </c>
      <c r="F36" s="73">
        <v>9712128.6778147127</v>
      </c>
      <c r="G36" s="73">
        <v>9995227.0481800996</v>
      </c>
      <c r="H36" s="73">
        <v>12126199.406184856</v>
      </c>
      <c r="I36" s="73">
        <v>12728198.84117578</v>
      </c>
      <c r="J36" s="73">
        <v>12780968.182609752</v>
      </c>
      <c r="K36" s="73">
        <v>14060546.260197479</v>
      </c>
      <c r="L36" s="73">
        <v>12589868.8405002</v>
      </c>
      <c r="M36" s="73">
        <v>11696124.032081041</v>
      </c>
      <c r="N36" s="73">
        <v>11933443.827020803</v>
      </c>
      <c r="O36" s="73">
        <v>12087170.024165245</v>
      </c>
      <c r="P36" s="73">
        <v>11917594.848813372</v>
      </c>
      <c r="Q36" s="73">
        <v>12303458.544769872</v>
      </c>
      <c r="R36" s="73">
        <v>11899481.111230375</v>
      </c>
      <c r="S36" s="73">
        <v>12193820.205399349</v>
      </c>
      <c r="T36" s="73">
        <v>11769261.767403612</v>
      </c>
      <c r="U36" s="73">
        <v>11700926.072362795</v>
      </c>
      <c r="V36" s="73">
        <v>10928696.084364632</v>
      </c>
      <c r="W36" s="73">
        <v>11047751.007290764</v>
      </c>
      <c r="X36" s="73">
        <v>10755567.178676166</v>
      </c>
      <c r="Y36" s="73">
        <v>11977443.637660302</v>
      </c>
      <c r="Z36" s="73">
        <v>9550465.0959938057</v>
      </c>
      <c r="AA36" s="73">
        <v>10928269.438034762</v>
      </c>
      <c r="AB36" s="73">
        <v>9429499.7695073746</v>
      </c>
      <c r="AC36" s="73">
        <v>9666320.6790397037</v>
      </c>
      <c r="AD36" s="73">
        <v>9617579.9840706419</v>
      </c>
      <c r="AE36" s="73">
        <v>10861758.659192836</v>
      </c>
      <c r="AF36" s="73">
        <v>13204472.159999998</v>
      </c>
      <c r="AG36" s="73">
        <v>13310208.211150002</v>
      </c>
      <c r="AH36" s="73">
        <v>13077316.462501433</v>
      </c>
      <c r="AI36" s="73">
        <v>13589067.139196604</v>
      </c>
      <c r="AJ36" s="73">
        <v>16314204.897128314</v>
      </c>
      <c r="AK36" s="73">
        <v>16843991.877492003</v>
      </c>
      <c r="AL36" s="73">
        <v>16373721.725662084</v>
      </c>
      <c r="AM36" s="73">
        <v>14667964.131432792</v>
      </c>
      <c r="AN36" s="73">
        <v>12662828.511228979</v>
      </c>
      <c r="AO36" s="73">
        <v>14788055.459480966</v>
      </c>
      <c r="AP36" s="73">
        <v>16700678.176389908</v>
      </c>
      <c r="AQ36" s="73">
        <v>18518940.329628848</v>
      </c>
      <c r="AR36" s="73">
        <v>20053371.599999998</v>
      </c>
      <c r="AS36" s="73">
        <v>23185092.772909436</v>
      </c>
      <c r="AT36" s="73">
        <v>21058956.665292814</v>
      </c>
      <c r="AU36" s="73">
        <v>21390529.049550325</v>
      </c>
      <c r="AV36" s="73">
        <v>21259730.32733858</v>
      </c>
      <c r="AW36" s="73">
        <v>23155995.825904839</v>
      </c>
      <c r="AX36" s="73">
        <v>21086536.478216529</v>
      </c>
      <c r="AY36" s="73">
        <v>21963507.948823992</v>
      </c>
      <c r="AZ36" s="73">
        <v>22472730.373940371</v>
      </c>
      <c r="BA36" s="73">
        <v>21773863.762673929</v>
      </c>
      <c r="BB36" s="73">
        <v>21712536.97951417</v>
      </c>
      <c r="BC36" s="73">
        <v>21774137.701088432</v>
      </c>
      <c r="BD36" s="73">
        <v>21260078.819444854</v>
      </c>
      <c r="BE36" s="73">
        <v>21464761.380655006</v>
      </c>
      <c r="BF36" s="73">
        <v>20436808.180650052</v>
      </c>
      <c r="BG36" s="73">
        <v>20267576.659888905</v>
      </c>
      <c r="BH36" s="73">
        <v>20336414.565026857</v>
      </c>
      <c r="BI36" s="73">
        <v>20533894.592227843</v>
      </c>
      <c r="BJ36" s="73">
        <v>21003589.30559082</v>
      </c>
      <c r="BK36" s="73">
        <v>21093807.025651451</v>
      </c>
      <c r="BL36" s="73">
        <v>21001549.499715284</v>
      </c>
      <c r="BM36" s="73">
        <v>21501832.047706012</v>
      </c>
      <c r="BN36" s="73">
        <v>20713824.465129491</v>
      </c>
      <c r="BO36" s="73">
        <v>20763984.56947203</v>
      </c>
      <c r="BP36" s="73">
        <v>20828165.428350415</v>
      </c>
      <c r="BQ36" s="73">
        <v>20951657.426458769</v>
      </c>
      <c r="BR36" s="73">
        <v>20207225.785211068</v>
      </c>
      <c r="BS36" s="73">
        <v>19660429.868367828</v>
      </c>
      <c r="BT36" s="73">
        <v>19830542.725310668</v>
      </c>
      <c r="BU36" s="73">
        <v>21307982.023467775</v>
      </c>
      <c r="BV36" s="73">
        <v>20702411.348086201</v>
      </c>
      <c r="BW36" s="73">
        <v>21170213.45074854</v>
      </c>
      <c r="BX36" s="73">
        <v>20897414.680978846</v>
      </c>
      <c r="BY36" s="73">
        <v>23153686.856094804</v>
      </c>
      <c r="BZ36" s="73">
        <v>21751697.844432872</v>
      </c>
      <c r="CA36" s="73">
        <v>27730745.655880678</v>
      </c>
      <c r="CB36" s="73">
        <v>27276897.208565421</v>
      </c>
      <c r="CC36" s="73">
        <v>27691879.028032228</v>
      </c>
      <c r="CD36" s="73">
        <v>29280808.285086811</v>
      </c>
      <c r="CE36" s="73">
        <v>36945862.770108648</v>
      </c>
      <c r="CF36" s="73">
        <v>38523355.092763312</v>
      </c>
      <c r="CG36" s="73">
        <v>37150502.457798779</v>
      </c>
      <c r="CH36" s="73">
        <v>39127146.246770643</v>
      </c>
      <c r="CI36" s="73">
        <v>38003778.058747634</v>
      </c>
      <c r="CJ36" s="73">
        <v>33890634.694991395</v>
      </c>
      <c r="CK36" s="73">
        <v>34318036.967046827</v>
      </c>
      <c r="CL36" s="73">
        <v>37105329.457354218</v>
      </c>
      <c r="CM36" s="73">
        <v>39703088.113991186</v>
      </c>
      <c r="CN36" s="73">
        <v>43567553.188373953</v>
      </c>
      <c r="CO36" s="73">
        <v>48669020.234631255</v>
      </c>
      <c r="CP36" s="73">
        <v>51140378.144216195</v>
      </c>
      <c r="CQ36" s="73">
        <v>34201909.463231981</v>
      </c>
      <c r="CR36" s="73">
        <v>25089061.324886993</v>
      </c>
      <c r="CS36" s="73">
        <v>24399094.621129021</v>
      </c>
    </row>
    <row r="37" spans="1:97" s="4" customFormat="1" x14ac:dyDescent="0.35">
      <c r="A37" s="2"/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</row>
    <row r="38" spans="1:97" s="4" customFormat="1" x14ac:dyDescent="0.35">
      <c r="A38" s="1" t="s">
        <v>69</v>
      </c>
      <c r="D38" s="1" t="s">
        <v>3</v>
      </c>
      <c r="E38" s="84">
        <v>-1493746.9623454455</v>
      </c>
      <c r="F38" s="84">
        <v>-1276220.6790781934</v>
      </c>
      <c r="G38" s="84">
        <v>-663866.16251360252</v>
      </c>
      <c r="H38" s="84">
        <v>-1065435.6129150018</v>
      </c>
      <c r="I38" s="84">
        <v>-1008934.3821214847</v>
      </c>
      <c r="J38" s="84">
        <v>-330491.66924147494</v>
      </c>
      <c r="K38" s="84">
        <v>335725.99692103453</v>
      </c>
      <c r="L38" s="84">
        <v>944036.09276797436</v>
      </c>
      <c r="M38" s="84">
        <v>1475923.3409155514</v>
      </c>
      <c r="N38" s="84">
        <v>2372841.1537773144</v>
      </c>
      <c r="O38" s="84">
        <v>2759090.305596659</v>
      </c>
      <c r="P38" s="84">
        <v>2730043.47063604</v>
      </c>
      <c r="Q38" s="84">
        <v>1788273.9107868131</v>
      </c>
      <c r="R38" s="84">
        <v>2176332.4456352461</v>
      </c>
      <c r="S38" s="84">
        <v>1450496.8424496371</v>
      </c>
      <c r="T38" s="84">
        <v>1912890.2012665756</v>
      </c>
      <c r="U38" s="84">
        <v>1475232.2312553376</v>
      </c>
      <c r="V38" s="84">
        <v>1506671.1556017101</v>
      </c>
      <c r="W38" s="84">
        <v>1519102.4083928987</v>
      </c>
      <c r="X38" s="84">
        <v>1419330.103476394</v>
      </c>
      <c r="Y38" s="84">
        <v>834333.97685982287</v>
      </c>
      <c r="Z38" s="84">
        <v>829081.90978008695</v>
      </c>
      <c r="AA38" s="84">
        <v>471860.93123243749</v>
      </c>
      <c r="AB38" s="84">
        <v>240516.10346579365</v>
      </c>
      <c r="AC38" s="84">
        <v>-324575.71371827461</v>
      </c>
      <c r="AD38" s="84">
        <v>-530865.91311488673</v>
      </c>
      <c r="AE38" s="84">
        <v>-962888.21000017039</v>
      </c>
      <c r="AF38" s="84">
        <v>-130975.56999999844</v>
      </c>
      <c r="AG38" s="84">
        <v>-748529.89666502364</v>
      </c>
      <c r="AH38" s="84">
        <v>-407350.81160349771</v>
      </c>
      <c r="AI38" s="84">
        <v>-1443919.8880469389</v>
      </c>
      <c r="AJ38" s="84">
        <v>-2323716.1052708849</v>
      </c>
      <c r="AK38" s="84">
        <v>-1920172.7347660046</v>
      </c>
      <c r="AL38" s="84">
        <v>-1406771.4446897786</v>
      </c>
      <c r="AM38" s="84">
        <v>-1266172.0488066673</v>
      </c>
      <c r="AN38" s="84">
        <v>-601721.27780970559</v>
      </c>
      <c r="AO38" s="84">
        <v>-2394729.9056994747</v>
      </c>
      <c r="AP38" s="84">
        <v>-2160491.0129168201</v>
      </c>
      <c r="AQ38" s="84">
        <v>-3099193.409259323</v>
      </c>
      <c r="AR38" s="84">
        <v>-2988470.3499999978</v>
      </c>
      <c r="AS38" s="84">
        <v>-2574720.1318877824</v>
      </c>
      <c r="AT38" s="84">
        <v>-2867160.4370481409</v>
      </c>
      <c r="AU38" s="84">
        <v>-2503415.1684989706</v>
      </c>
      <c r="AV38" s="84">
        <v>-2551580.9344663881</v>
      </c>
      <c r="AW38" s="84">
        <v>-3360055.2829283141</v>
      </c>
      <c r="AX38" s="84">
        <v>-2957857.5506279916</v>
      </c>
      <c r="AY38" s="84">
        <v>-3102109.7260018587</v>
      </c>
      <c r="AZ38" s="84">
        <v>-2625522.1827163845</v>
      </c>
      <c r="BA38" s="84">
        <v>-3180346.4317733459</v>
      </c>
      <c r="BB38" s="84">
        <v>-2407278.4160258435</v>
      </c>
      <c r="BC38" s="84">
        <v>-2360595.7319566682</v>
      </c>
      <c r="BD38" s="84">
        <v>-1898918.0537307784</v>
      </c>
      <c r="BE38" s="84">
        <v>-1285530.259753976</v>
      </c>
      <c r="BF38" s="84">
        <v>-781223.77765039355</v>
      </c>
      <c r="BG38" s="84">
        <v>-754121.38461489603</v>
      </c>
      <c r="BH38" s="84">
        <v>-119972.88161205128</v>
      </c>
      <c r="BI38" s="84">
        <v>-228640.91823448241</v>
      </c>
      <c r="BJ38" s="84">
        <v>-779698.69155711308</v>
      </c>
      <c r="BK38" s="84">
        <v>-563467.0930923149</v>
      </c>
      <c r="BL38" s="84">
        <v>-696331.517774418</v>
      </c>
      <c r="BM38" s="84">
        <v>-536660.31291355193</v>
      </c>
      <c r="BN38" s="84">
        <v>-616732.58118694648</v>
      </c>
      <c r="BO38" s="84">
        <v>-630350.97465281561</v>
      </c>
      <c r="BP38" s="84">
        <v>-1914689.5968163982</v>
      </c>
      <c r="BQ38" s="84">
        <v>-2044199.1993639842</v>
      </c>
      <c r="BR38" s="84">
        <v>-1366222.8078948781</v>
      </c>
      <c r="BS38" s="84">
        <v>-1170643.7026057467</v>
      </c>
      <c r="BT38" s="84">
        <v>-1736754.572487928</v>
      </c>
      <c r="BU38" s="84">
        <v>-1341105.1588604711</v>
      </c>
      <c r="BV38" s="84">
        <v>-2222544.5679281503</v>
      </c>
      <c r="BW38" s="84">
        <v>-3072332.5488529578</v>
      </c>
      <c r="BX38" s="84">
        <v>-3081375.2570435591</v>
      </c>
      <c r="BY38" s="84">
        <v>-2494398.7204294913</v>
      </c>
      <c r="BZ38" s="84">
        <v>-121886.42550162971</v>
      </c>
      <c r="CA38" s="84">
        <v>7574630.8472772948</v>
      </c>
      <c r="CB38" s="84">
        <v>6540768.6699839234</v>
      </c>
      <c r="CC38" s="84">
        <v>2268614.5054977722</v>
      </c>
      <c r="CD38" s="84">
        <v>3951339.1156819463</v>
      </c>
      <c r="CE38" s="84">
        <v>3072101.3358707502</v>
      </c>
      <c r="CF38" s="84">
        <v>12188917.476834267</v>
      </c>
      <c r="CG38" s="84">
        <v>13990378.738390386</v>
      </c>
      <c r="CH38" s="84">
        <v>1965150.520058848</v>
      </c>
      <c r="CI38" s="84">
        <v>14098705.610586315</v>
      </c>
      <c r="CJ38" s="84">
        <v>15183943.533365801</v>
      </c>
      <c r="CK38" s="84">
        <v>14879579.507874481</v>
      </c>
      <c r="CL38" s="84">
        <v>13385843.894189693</v>
      </c>
      <c r="CM38" s="84">
        <v>11474124.597058497</v>
      </c>
      <c r="CN38" s="84">
        <v>11501125.913796209</v>
      </c>
      <c r="CO38" s="84">
        <v>9886112.5318174139</v>
      </c>
      <c r="CP38" s="84">
        <v>8108756.8539119959</v>
      </c>
      <c r="CQ38" s="84">
        <v>4170400.7024362013</v>
      </c>
      <c r="CR38" s="84">
        <v>4912216.2156213522</v>
      </c>
      <c r="CS38" s="84">
        <v>4278598.0036528409</v>
      </c>
    </row>
    <row r="39" spans="1:97" s="4" customFormat="1" x14ac:dyDescent="0.35">
      <c r="A39" s="85"/>
      <c r="B39" s="8"/>
      <c r="C39" s="8"/>
      <c r="D39" s="9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</row>
    <row r="40" spans="1:97" s="4" customFormat="1" x14ac:dyDescent="0.35">
      <c r="A40" s="86"/>
      <c r="D40" s="80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</row>
    <row r="41" spans="1:97" s="4" customFormat="1" x14ac:dyDescent="0.35">
      <c r="A41" s="27"/>
      <c r="B41" s="33"/>
      <c r="C41" s="51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33"/>
      <c r="CA41" s="33"/>
      <c r="CB41" s="33"/>
      <c r="CC41" s="146"/>
      <c r="CD41" s="33"/>
      <c r="CE41" s="33"/>
      <c r="CF41" s="33"/>
      <c r="CG41" s="33"/>
      <c r="CH41" s="33"/>
      <c r="CI41" s="33"/>
      <c r="CJ41" s="33"/>
      <c r="CK41" s="146"/>
      <c r="CL41" s="33"/>
      <c r="CM41" s="33"/>
      <c r="CN41" s="33"/>
      <c r="CO41" s="146"/>
      <c r="CP41" s="33"/>
      <c r="CQ41" s="33"/>
      <c r="CR41" s="33"/>
      <c r="CS41" s="33"/>
    </row>
    <row r="42" spans="1:97" s="4" customFormat="1" x14ac:dyDescent="0.35">
      <c r="A42" s="1" t="s">
        <v>70</v>
      </c>
      <c r="C42" s="2"/>
      <c r="D42" s="2" t="s">
        <v>3</v>
      </c>
      <c r="E42" s="7">
        <v>-243165.72383230552</v>
      </c>
      <c r="F42" s="7">
        <v>-355934.86777444184</v>
      </c>
      <c r="G42" s="7">
        <v>-242154.40622572973</v>
      </c>
      <c r="H42" s="7">
        <v>-400378.28761251271</v>
      </c>
      <c r="I42" s="7">
        <v>-434540.1510229893</v>
      </c>
      <c r="J42" s="7">
        <v>-403068.72393322922</v>
      </c>
      <c r="K42" s="7">
        <v>-409313.43304789066</v>
      </c>
      <c r="L42" s="7">
        <v>-214443.5144113712</v>
      </c>
      <c r="M42" s="7">
        <v>3711.6058694105595</v>
      </c>
      <c r="N42" s="7">
        <v>88593.119193885475</v>
      </c>
      <c r="O42" s="7">
        <v>155530.47368609346</v>
      </c>
      <c r="P42" s="7">
        <v>85527.409896591678</v>
      </c>
      <c r="Q42" s="7">
        <v>10626.251913314685</v>
      </c>
      <c r="R42" s="7">
        <v>22089.12545337528</v>
      </c>
      <c r="S42" s="7">
        <v>9474.1277090124786</v>
      </c>
      <c r="T42" s="7">
        <v>9754.0911598112434</v>
      </c>
      <c r="U42" s="7">
        <v>-2325.757978130132</v>
      </c>
      <c r="V42" s="7">
        <v>1004.7594206556678</v>
      </c>
      <c r="W42" s="7">
        <v>30709.521720945835</v>
      </c>
      <c r="X42" s="7">
        <v>17274.329039547592</v>
      </c>
      <c r="Y42" s="7">
        <v>15600.290190873668</v>
      </c>
      <c r="Z42" s="7">
        <v>4124.5459571070969</v>
      </c>
      <c r="AA42" s="7">
        <v>3916.1707188002765</v>
      </c>
      <c r="AB42" s="7">
        <v>-2345.841056169942</v>
      </c>
      <c r="AC42" s="7">
        <v>-9703.8669654279947</v>
      </c>
      <c r="AD42" s="7">
        <v>-44524.042433755472</v>
      </c>
      <c r="AE42" s="7">
        <v>-2119.751559663564</v>
      </c>
      <c r="AF42" s="7">
        <v>7109.410000000149</v>
      </c>
      <c r="AG42" s="7">
        <v>13195.897855026647</v>
      </c>
      <c r="AH42" s="7">
        <v>13218.992511449382</v>
      </c>
      <c r="AI42" s="7">
        <v>614.01547526195645</v>
      </c>
      <c r="AJ42" s="7">
        <v>2199.0460273791105</v>
      </c>
      <c r="AK42" s="7">
        <v>-9001.2894860059023</v>
      </c>
      <c r="AL42" s="7">
        <v>0</v>
      </c>
      <c r="AM42" s="7">
        <v>13548.240313775837</v>
      </c>
      <c r="AN42" s="7">
        <v>10818.533642251045</v>
      </c>
      <c r="AO42" s="7">
        <v>-30635.768782295287</v>
      </c>
      <c r="AP42" s="7">
        <v>-60329.407203420997</v>
      </c>
      <c r="AQ42" s="7">
        <v>-80016.826916387305</v>
      </c>
      <c r="AR42" s="7">
        <v>-10329.25</v>
      </c>
      <c r="AS42" s="7">
        <v>-6202.6814528480172</v>
      </c>
      <c r="AT42" s="7">
        <v>-20732.622174885124</v>
      </c>
      <c r="AU42" s="7">
        <v>-14054.582789711654</v>
      </c>
      <c r="AV42" s="7">
        <v>-30952.187008902431</v>
      </c>
      <c r="AW42" s="7">
        <v>-46621.006970606744</v>
      </c>
      <c r="AX42" s="7">
        <v>-24713.12898683548</v>
      </c>
      <c r="AY42" s="7">
        <v>-9467.3107286840677</v>
      </c>
      <c r="AZ42" s="7">
        <v>-9558.0701819844544</v>
      </c>
      <c r="BA42" s="7">
        <v>-541.5194655880332</v>
      </c>
      <c r="BB42" s="73">
        <v>7002.2052296735346</v>
      </c>
      <c r="BC42" s="73">
        <v>8709.7849942333996</v>
      </c>
      <c r="BD42" s="73">
        <v>15600.916792921722</v>
      </c>
      <c r="BE42" s="73">
        <v>14501.965186972171</v>
      </c>
      <c r="BF42" s="73">
        <v>34622.892607342452</v>
      </c>
      <c r="BG42" s="73">
        <v>51782.255340989679</v>
      </c>
      <c r="BH42" s="73">
        <v>69771.749282196164</v>
      </c>
      <c r="BI42" s="73">
        <v>31481.315885640681</v>
      </c>
      <c r="BJ42" s="73">
        <v>32969.04546629265</v>
      </c>
      <c r="BK42" s="73">
        <v>57890.273769859225</v>
      </c>
      <c r="BL42" s="73">
        <v>78697.992564138025</v>
      </c>
      <c r="BM42" s="73">
        <v>66863.73419554159</v>
      </c>
      <c r="BN42" s="73">
        <v>63409.408936455846</v>
      </c>
      <c r="BO42" s="73">
        <v>84085.396001785994</v>
      </c>
      <c r="BP42" s="73">
        <v>70163.411487981677</v>
      </c>
      <c r="BQ42" s="73">
        <v>45952.117329213768</v>
      </c>
      <c r="BR42" s="73">
        <v>13236.766885813326</v>
      </c>
      <c r="BS42" s="73">
        <v>17141.164341919124</v>
      </c>
      <c r="BT42" s="73">
        <v>17922.491151254624</v>
      </c>
      <c r="BU42" s="73">
        <v>211706.3569996953</v>
      </c>
      <c r="BV42" s="73">
        <v>189071.57547094673</v>
      </c>
      <c r="BW42" s="73">
        <v>65736.805719416589</v>
      </c>
      <c r="BX42" s="73">
        <v>84093.753779713064</v>
      </c>
      <c r="BY42" s="73">
        <v>209881.73179168627</v>
      </c>
      <c r="BZ42" s="73">
        <v>76880.799096759409</v>
      </c>
      <c r="CA42" s="73">
        <v>22.822875022888184</v>
      </c>
      <c r="CB42" s="73">
        <v>0.30360365658998489</v>
      </c>
      <c r="CC42" s="73">
        <v>3.7252902984619141E-9</v>
      </c>
      <c r="CD42" s="73">
        <v>43.04866724088788</v>
      </c>
      <c r="CE42" s="73">
        <v>369.99230160564184</v>
      </c>
      <c r="CF42" s="73">
        <v>8.6836427450180054E-2</v>
      </c>
      <c r="CG42" s="73">
        <v>52.115496829152107</v>
      </c>
      <c r="CH42" s="73">
        <v>40.967280507087708</v>
      </c>
      <c r="CI42" s="73">
        <v>57.973754055798054</v>
      </c>
      <c r="CJ42" s="73">
        <v>60.516230814158916</v>
      </c>
      <c r="CK42" s="73">
        <v>51.542179696261883</v>
      </c>
      <c r="CL42" s="73">
        <v>40.074041083455086</v>
      </c>
      <c r="CM42" s="73">
        <v>42.275712311267853</v>
      </c>
      <c r="CN42" s="73">
        <v>56.406918846070766</v>
      </c>
      <c r="CO42" s="73">
        <v>55.397749327123165</v>
      </c>
      <c r="CP42" s="73">
        <v>68.866837806999683</v>
      </c>
      <c r="CQ42" s="73">
        <v>63.642065815627575</v>
      </c>
      <c r="CR42" s="73">
        <v>17815.806403655559</v>
      </c>
      <c r="CS42" s="73">
        <v>14042.339361134917</v>
      </c>
    </row>
    <row r="43" spans="1:97" s="4" customFormat="1" x14ac:dyDescent="0.35">
      <c r="A43" s="1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12"/>
      <c r="CA43" s="12"/>
      <c r="CB43" s="12"/>
      <c r="CC43" s="84"/>
      <c r="CD43" s="12"/>
      <c r="CE43" s="12"/>
      <c r="CF43" s="12"/>
      <c r="CG43" s="12"/>
      <c r="CH43" s="12"/>
      <c r="CI43" s="12"/>
      <c r="CJ43" s="12"/>
      <c r="CK43" s="84"/>
      <c r="CL43" s="12"/>
      <c r="CM43" s="12"/>
      <c r="CN43" s="12"/>
      <c r="CO43" s="84"/>
      <c r="CP43" s="12"/>
      <c r="CQ43" s="12"/>
      <c r="CR43" s="12"/>
      <c r="CS43" s="12"/>
    </row>
    <row r="44" spans="1:97" s="4" customFormat="1" x14ac:dyDescent="0.35">
      <c r="A44" s="1" t="s">
        <v>71</v>
      </c>
      <c r="C44" s="2"/>
      <c r="D44" s="2" t="s">
        <v>3</v>
      </c>
      <c r="E44" s="7">
        <v>-2024909.726534849</v>
      </c>
      <c r="F44" s="7">
        <v>-2299657.8988848822</v>
      </c>
      <c r="G44" s="7">
        <v>-1590120.6746847387</v>
      </c>
      <c r="H44" s="7">
        <v>-2514629.6452991497</v>
      </c>
      <c r="I44" s="7">
        <v>-2646016.1402002648</v>
      </c>
      <c r="J44" s="7">
        <v>-2276490.6223903801</v>
      </c>
      <c r="K44" s="7">
        <v>-2155698.3267112058</v>
      </c>
      <c r="L44" s="7">
        <v>-1172893.9219570924</v>
      </c>
      <c r="M44" s="7">
        <v>29402.838474599645</v>
      </c>
      <c r="N44" s="7">
        <v>989194.97324352898</v>
      </c>
      <c r="O44" s="7">
        <v>2675094.3781578131</v>
      </c>
      <c r="P44" s="7">
        <v>3944887.3958798591</v>
      </c>
      <c r="Q44" s="7">
        <v>1551489.8501086906</v>
      </c>
      <c r="R44" s="7">
        <v>2313567.1957869064</v>
      </c>
      <c r="S44" s="7">
        <v>684720.74024433456</v>
      </c>
      <c r="T44" s="7">
        <v>1043702.3420691155</v>
      </c>
      <c r="U44" s="7">
        <v>-234956.35841285624</v>
      </c>
      <c r="V44" s="7">
        <v>25005.591317987069</v>
      </c>
      <c r="W44" s="7">
        <v>395902.16575184837</v>
      </c>
      <c r="X44" s="7">
        <v>221497.21030761488</v>
      </c>
      <c r="Y44" s="7">
        <v>166530.53549221717</v>
      </c>
      <c r="Z44" s="7">
        <v>214901.09085430391</v>
      </c>
      <c r="AA44" s="7">
        <v>242634.14999297634</v>
      </c>
      <c r="AB44" s="7">
        <v>-245501.40600059554</v>
      </c>
      <c r="AC44" s="7">
        <v>-515250.88940824941</v>
      </c>
      <c r="AD44" s="7">
        <v>-1560661.9999999981</v>
      </c>
      <c r="AE44" s="7">
        <v>-124540.57499999925</v>
      </c>
      <c r="AF44" s="7">
        <v>633881.84000000171</v>
      </c>
      <c r="AG44" s="7">
        <v>2381547.6860000007</v>
      </c>
      <c r="AH44" s="7">
        <v>1304972.8960573934</v>
      </c>
      <c r="AI44" s="7">
        <v>65184.779149441049</v>
      </c>
      <c r="AJ44" s="7">
        <v>74718.161948643625</v>
      </c>
      <c r="AK44" s="7">
        <v>-503898.39749117009</v>
      </c>
      <c r="AL44" s="7">
        <v>0</v>
      </c>
      <c r="AM44" s="7">
        <v>422947.91131032817</v>
      </c>
      <c r="AN44" s="7">
        <v>396951.50018558465</v>
      </c>
      <c r="AO44" s="7">
        <v>-1613867.4645003565</v>
      </c>
      <c r="AP44" s="7">
        <v>-1391787.6866254229</v>
      </c>
      <c r="AQ44" s="7">
        <v>-1924194.2298062257</v>
      </c>
      <c r="AR44" s="7">
        <v>-421992.59999999776</v>
      </c>
      <c r="AS44" s="7">
        <v>-202760.17103976011</v>
      </c>
      <c r="AT44" s="7">
        <v>-1444785.9123300165</v>
      </c>
      <c r="AU44" s="7">
        <v>-668101.92686812952</v>
      </c>
      <c r="AV44" s="7">
        <v>-2238387.2650658563</v>
      </c>
      <c r="AW44" s="7">
        <v>-1986262.9322973825</v>
      </c>
      <c r="AX44" s="7">
        <v>-2140967.7390779145</v>
      </c>
      <c r="AY44" s="7">
        <v>-919695.36740382016</v>
      </c>
      <c r="AZ44" s="7">
        <v>-986500.00029537082</v>
      </c>
      <c r="BA44" s="7">
        <v>-103966.98440992832</v>
      </c>
      <c r="BB44" s="73">
        <v>993104.98056782782</v>
      </c>
      <c r="BC44" s="73">
        <v>998838.87388956919</v>
      </c>
      <c r="BD44" s="73">
        <v>3021374.0341041461</v>
      </c>
      <c r="BE44" s="73">
        <v>3279842.0747650005</v>
      </c>
      <c r="BF44" s="73">
        <v>3865034.8974779435</v>
      </c>
      <c r="BG44" s="73">
        <v>4134438.991878096</v>
      </c>
      <c r="BH44" s="73">
        <v>6822592.0272861421</v>
      </c>
      <c r="BI44" s="73">
        <v>6996235.2600941621</v>
      </c>
      <c r="BJ44" s="73">
        <v>5885878.9983261824</v>
      </c>
      <c r="BK44" s="73">
        <v>5366621.8385765478</v>
      </c>
      <c r="BL44" s="73">
        <v>5236791.0848607197</v>
      </c>
      <c r="BM44" s="73">
        <v>5709604.4791619889</v>
      </c>
      <c r="BN44" s="73">
        <v>5321424.6000845097</v>
      </c>
      <c r="BO44" s="73">
        <v>5328225.3355769701</v>
      </c>
      <c r="BP44" s="73">
        <v>4339100.757469587</v>
      </c>
      <c r="BQ44" s="73">
        <v>3466725.0648022294</v>
      </c>
      <c r="BR44" s="73">
        <v>3009059.3309069313</v>
      </c>
      <c r="BS44" s="73">
        <v>4499824.6995631643</v>
      </c>
      <c r="BT44" s="73">
        <v>5020840.5477123298</v>
      </c>
      <c r="BU44" s="73">
        <v>6752390.2332882211</v>
      </c>
      <c r="BV44" s="73">
        <v>5992305.9025258049</v>
      </c>
      <c r="BW44" s="73">
        <v>6068517.3634224609</v>
      </c>
      <c r="BX44" s="73">
        <v>7762764.1591991484</v>
      </c>
      <c r="BY44" s="73">
        <v>8876630.9591591917</v>
      </c>
      <c r="BZ44" s="73">
        <v>12145169.81448013</v>
      </c>
      <c r="CA44" s="73">
        <v>10555696.618595313</v>
      </c>
      <c r="CB44" s="73">
        <v>9764429.8951355815</v>
      </c>
      <c r="CC44" s="73">
        <v>7250036.803797774</v>
      </c>
      <c r="CD44" s="73">
        <v>8278109.2460031956</v>
      </c>
      <c r="CE44" s="73">
        <v>9395010.5160743445</v>
      </c>
      <c r="CF44" s="73">
        <v>14782597.008668691</v>
      </c>
      <c r="CG44" s="73">
        <v>16628811.53124322</v>
      </c>
      <c r="CH44" s="73">
        <v>12605150.443576351</v>
      </c>
      <c r="CI44" s="73">
        <v>18038628.660808362</v>
      </c>
      <c r="CJ44" s="73">
        <v>16614218.417615607</v>
      </c>
      <c r="CK44" s="73">
        <v>13046936.717585176</v>
      </c>
      <c r="CL44" s="73">
        <v>10338085.155687779</v>
      </c>
      <c r="CM44" s="73">
        <v>10916675.686518818</v>
      </c>
      <c r="CN44" s="73">
        <v>15755573.239682049</v>
      </c>
      <c r="CO44" s="73">
        <v>16608316.278601736</v>
      </c>
      <c r="CP44" s="73">
        <v>20850457.299416795</v>
      </c>
      <c r="CQ44" s="73">
        <v>18714904.225684024</v>
      </c>
      <c r="CR44" s="73">
        <v>16880793.900050022</v>
      </c>
      <c r="CS44" s="73">
        <v>20692673.215432979</v>
      </c>
    </row>
    <row r="45" spans="1:97" s="4" customFormat="1" x14ac:dyDescent="0.35">
      <c r="A45" s="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12"/>
      <c r="CA45" s="12"/>
      <c r="CB45" s="12"/>
      <c r="CC45" s="73"/>
      <c r="CD45" s="12"/>
      <c r="CE45" s="12"/>
      <c r="CF45" s="12"/>
      <c r="CG45" s="12"/>
      <c r="CH45" s="12"/>
      <c r="CI45" s="12"/>
      <c r="CJ45" s="12"/>
      <c r="CK45" s="73"/>
      <c r="CL45" s="12"/>
      <c r="CM45" s="12"/>
      <c r="CN45" s="12"/>
      <c r="CO45" s="73"/>
      <c r="CP45" s="12"/>
      <c r="CQ45" s="12"/>
      <c r="CR45" s="12"/>
      <c r="CS45" s="12"/>
    </row>
    <row r="46" spans="1:97" s="4" customFormat="1" x14ac:dyDescent="0.35">
      <c r="A46" s="1" t="s">
        <v>72</v>
      </c>
      <c r="C46" s="2"/>
      <c r="D46" s="2" t="s">
        <v>3</v>
      </c>
      <c r="E46" s="73">
        <v>1781744.0027025435</v>
      </c>
      <c r="F46" s="73">
        <v>1943723.0311104404</v>
      </c>
      <c r="G46" s="73">
        <v>1347966.268459009</v>
      </c>
      <c r="H46" s="73">
        <v>2114251.357686637</v>
      </c>
      <c r="I46" s="73">
        <v>2211475.9891772754</v>
      </c>
      <c r="J46" s="73">
        <v>1873421.8984571509</v>
      </c>
      <c r="K46" s="73">
        <v>1746384.8936633151</v>
      </c>
      <c r="L46" s="73">
        <v>958450.40754572116</v>
      </c>
      <c r="M46" s="73">
        <v>-25691.232605189085</v>
      </c>
      <c r="N46" s="73">
        <v>-900601.8540496435</v>
      </c>
      <c r="O46" s="73">
        <v>-2519563.9044717196</v>
      </c>
      <c r="P46" s="73">
        <v>-3859359.9859832674</v>
      </c>
      <c r="Q46" s="73">
        <v>-1540863.5981953759</v>
      </c>
      <c r="R46" s="73">
        <v>-2291478.0703335311</v>
      </c>
      <c r="S46" s="73">
        <v>-675246.61253532209</v>
      </c>
      <c r="T46" s="73">
        <v>-1033948.2509093042</v>
      </c>
      <c r="U46" s="73">
        <v>232630.6004347261</v>
      </c>
      <c r="V46" s="73">
        <v>-24000.831897331402</v>
      </c>
      <c r="W46" s="73">
        <v>-365192.64403090253</v>
      </c>
      <c r="X46" s="73">
        <v>-204222.88126806729</v>
      </c>
      <c r="Y46" s="73">
        <v>-150930.2453013435</v>
      </c>
      <c r="Z46" s="73">
        <v>-210776.54489719681</v>
      </c>
      <c r="AA46" s="73">
        <v>-238717.97927417606</v>
      </c>
      <c r="AB46" s="73">
        <v>243155.5649444256</v>
      </c>
      <c r="AC46" s="73">
        <v>505547.02244282141</v>
      </c>
      <c r="AD46" s="73">
        <v>1516137.9575662427</v>
      </c>
      <c r="AE46" s="73">
        <v>122420.82344033569</v>
      </c>
      <c r="AF46" s="73">
        <v>-626772.43000000156</v>
      </c>
      <c r="AG46" s="73">
        <v>-2368351.788144974</v>
      </c>
      <c r="AH46" s="73">
        <v>-1291753.903545944</v>
      </c>
      <c r="AI46" s="73">
        <v>-64570.763674179092</v>
      </c>
      <c r="AJ46" s="73">
        <v>-72519.115921264514</v>
      </c>
      <c r="AK46" s="73">
        <v>494897.10800516419</v>
      </c>
      <c r="AL46" s="73">
        <v>0</v>
      </c>
      <c r="AM46" s="73">
        <v>-409399.67099655233</v>
      </c>
      <c r="AN46" s="73">
        <v>-386132.9665433336</v>
      </c>
      <c r="AO46" s="73">
        <v>1583231.6957180612</v>
      </c>
      <c r="AP46" s="73">
        <v>1331458.2794220019</v>
      </c>
      <c r="AQ46" s="73">
        <v>1844177.4028898384</v>
      </c>
      <c r="AR46" s="73">
        <v>411663.34999999776</v>
      </c>
      <c r="AS46" s="73">
        <v>196557.48958691489</v>
      </c>
      <c r="AT46" s="73">
        <v>1424053.2901551314</v>
      </c>
      <c r="AU46" s="73">
        <v>654047.34407841926</v>
      </c>
      <c r="AV46" s="73">
        <v>2207435.0780569525</v>
      </c>
      <c r="AW46" s="73">
        <v>1939641.9253267767</v>
      </c>
      <c r="AX46" s="73">
        <v>2116254.61009108</v>
      </c>
      <c r="AY46" s="73">
        <v>910228.05667513609</v>
      </c>
      <c r="AZ46" s="73">
        <v>976941.93011338636</v>
      </c>
      <c r="BA46" s="73">
        <v>103425.46494434029</v>
      </c>
      <c r="BB46" s="73">
        <v>-986102.77533815429</v>
      </c>
      <c r="BC46" s="73">
        <v>-990129.08889533579</v>
      </c>
      <c r="BD46" s="73">
        <v>-3005773.1173112243</v>
      </c>
      <c r="BE46" s="73">
        <v>-3265340.1095780283</v>
      </c>
      <c r="BF46" s="73">
        <v>-3830412.004870601</v>
      </c>
      <c r="BG46" s="73">
        <v>-4082656.7365371063</v>
      </c>
      <c r="BH46" s="73">
        <v>-6752820.2780039459</v>
      </c>
      <c r="BI46" s="73">
        <v>-6964753.9442085214</v>
      </c>
      <c r="BJ46" s="73">
        <v>-5852909.9528598897</v>
      </c>
      <c r="BK46" s="73">
        <v>-5308731.5648066886</v>
      </c>
      <c r="BL46" s="73">
        <v>-5158093.0922965817</v>
      </c>
      <c r="BM46" s="73">
        <v>-5642740.7449664474</v>
      </c>
      <c r="BN46" s="73">
        <v>-5258015.1911480539</v>
      </c>
      <c r="BO46" s="73">
        <v>-5244139.9395751841</v>
      </c>
      <c r="BP46" s="73">
        <v>-4268937.3459816054</v>
      </c>
      <c r="BQ46" s="73">
        <v>-3420772.9474730156</v>
      </c>
      <c r="BR46" s="73">
        <v>-2995822.564021118</v>
      </c>
      <c r="BS46" s="73">
        <v>-4482683.5352212451</v>
      </c>
      <c r="BT46" s="73">
        <v>-5002918.0565610752</v>
      </c>
      <c r="BU46" s="73">
        <v>-6540683.8762885258</v>
      </c>
      <c r="BV46" s="73">
        <v>-5803234.3270548582</v>
      </c>
      <c r="BW46" s="73">
        <v>-6002780.5577030443</v>
      </c>
      <c r="BX46" s="73">
        <v>-7678670.4054194354</v>
      </c>
      <c r="BY46" s="73">
        <v>-8666749.2273675054</v>
      </c>
      <c r="BZ46" s="84">
        <v>-12068289.01538337</v>
      </c>
      <c r="CA46" s="84">
        <v>-10555673.79572029</v>
      </c>
      <c r="CB46" s="84">
        <v>-9764429.5915319249</v>
      </c>
      <c r="CC46" s="73">
        <v>-7250036.8037977703</v>
      </c>
      <c r="CD46" s="84">
        <v>-8278066.1973359548</v>
      </c>
      <c r="CE46" s="84">
        <v>-9394640.5237727389</v>
      </c>
      <c r="CF46" s="84">
        <v>-14782596.921832263</v>
      </c>
      <c r="CG46" s="84">
        <v>-16628759.415746391</v>
      </c>
      <c r="CH46" s="84">
        <v>-12605109.476295844</v>
      </c>
      <c r="CI46" s="84">
        <v>-18038570.687054306</v>
      </c>
      <c r="CJ46" s="84">
        <v>-16614157.901384793</v>
      </c>
      <c r="CK46" s="73">
        <v>-13046885.17540548</v>
      </c>
      <c r="CL46" s="84">
        <v>-10338045.081646696</v>
      </c>
      <c r="CM46" s="84">
        <v>-10916633.410806507</v>
      </c>
      <c r="CN46" s="84">
        <v>-15755516.832763202</v>
      </c>
      <c r="CO46" s="73">
        <v>-16608260.880852409</v>
      </c>
      <c r="CP46" s="84">
        <v>-20850388.432578988</v>
      </c>
      <c r="CQ46" s="84">
        <v>-18714840.583618209</v>
      </c>
      <c r="CR46" s="84">
        <v>-16862978.093646366</v>
      </c>
      <c r="CS46" s="84">
        <v>-20678630.876071844</v>
      </c>
    </row>
    <row r="47" spans="1:97" s="4" customFormat="1" x14ac:dyDescent="0.35">
      <c r="A47" s="93"/>
      <c r="B47" s="8"/>
      <c r="C47" s="59"/>
      <c r="D47" s="9"/>
      <c r="E47" s="9"/>
      <c r="F47" s="9"/>
      <c r="G47" s="9"/>
      <c r="H47" s="9"/>
      <c r="I47" s="9"/>
      <c r="J47" s="9"/>
      <c r="K47" s="9"/>
      <c r="L47" s="9"/>
      <c r="M47" s="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9"/>
      <c r="AL47" s="9"/>
      <c r="AM47" s="9"/>
      <c r="AN47" s="9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</row>
    <row r="48" spans="1:97" s="4" customFormat="1" ht="24" customHeight="1" x14ac:dyDescent="0.35">
      <c r="A48" s="46"/>
      <c r="B48" s="12"/>
      <c r="C48" s="12"/>
      <c r="D48" s="80"/>
      <c r="E48" s="12"/>
      <c r="F48" s="12"/>
      <c r="G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K48" s="12"/>
      <c r="AL48" s="12"/>
      <c r="AM48" s="12"/>
      <c r="AN48" s="12"/>
      <c r="AO48" s="12"/>
      <c r="AP48" s="12"/>
      <c r="AQ48" s="12"/>
      <c r="AR48" s="12"/>
      <c r="AS48" s="94"/>
      <c r="AT48" s="12"/>
      <c r="AU48" s="19"/>
      <c r="AV48" s="19"/>
      <c r="AW48" s="19"/>
      <c r="BT48" s="12"/>
      <c r="BY48" s="12"/>
      <c r="CE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 t="s">
        <v>39</v>
      </c>
      <c r="CR48" s="12" t="s">
        <v>39</v>
      </c>
      <c r="CS48" s="12" t="s">
        <v>39</v>
      </c>
    </row>
    <row r="49" spans="1:97" s="4" customFormat="1" ht="24" customHeight="1" x14ac:dyDescent="0.35">
      <c r="A49" s="12"/>
      <c r="B49" s="105"/>
      <c r="C49" s="105"/>
      <c r="D49" s="106"/>
      <c r="E49" s="105"/>
      <c r="F49" s="105"/>
      <c r="G49" s="105"/>
      <c r="H49" s="22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105"/>
      <c r="AP49" s="105"/>
      <c r="AQ49" s="105"/>
      <c r="AR49" s="105"/>
      <c r="AS49" s="107"/>
      <c r="AT49" s="105"/>
      <c r="AU49" s="105"/>
      <c r="AV49" s="105"/>
      <c r="AW49" s="105"/>
      <c r="AX49" s="105"/>
      <c r="BT49" s="12"/>
      <c r="BY49" s="12"/>
      <c r="CE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 t="s">
        <v>40</v>
      </c>
      <c r="CR49" s="12" t="s">
        <v>40</v>
      </c>
      <c r="CS49" s="12" t="s">
        <v>40</v>
      </c>
    </row>
    <row r="50" spans="1:97" s="4" customFormat="1" ht="24" customHeight="1" x14ac:dyDescent="0.35">
      <c r="A50" s="12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BT50" s="12"/>
      <c r="BY50" s="12"/>
      <c r="CE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 t="s">
        <v>41</v>
      </c>
      <c r="CR50" s="12" t="s">
        <v>41</v>
      </c>
      <c r="CS50" s="12" t="s">
        <v>41</v>
      </c>
    </row>
    <row r="51" spans="1:97" s="4" customFormat="1" ht="24" customHeight="1" x14ac:dyDescent="0.35">
      <c r="A51" s="12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BT51" s="12"/>
      <c r="BY51" s="12"/>
      <c r="CE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 t="s">
        <v>42</v>
      </c>
      <c r="CR51" s="12" t="s">
        <v>42</v>
      </c>
      <c r="CS51" s="12" t="s">
        <v>42</v>
      </c>
    </row>
    <row r="52" spans="1:97" s="4" customFormat="1" ht="24" customHeight="1" x14ac:dyDescent="0.35">
      <c r="A52" s="12"/>
      <c r="B52" s="10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BT52" s="12"/>
      <c r="BY52" s="12"/>
      <c r="CE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 t="s">
        <v>43</v>
      </c>
      <c r="CR52" s="12" t="s">
        <v>43</v>
      </c>
      <c r="CS52" s="12" t="s">
        <v>43</v>
      </c>
    </row>
    <row r="53" spans="1:97" s="4" customFormat="1" ht="24" customHeight="1" x14ac:dyDescent="0.35">
      <c r="A53" s="12"/>
      <c r="B53" s="10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BT53" s="12"/>
      <c r="BY53" s="12"/>
      <c r="CE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 t="s">
        <v>44</v>
      </c>
      <c r="CR53" s="12" t="s">
        <v>44</v>
      </c>
      <c r="CS53" s="12" t="s">
        <v>44</v>
      </c>
    </row>
    <row r="54" spans="1:97" s="86" customFormat="1" ht="24" customHeight="1" x14ac:dyDescent="0.3">
      <c r="A54" s="46"/>
      <c r="B54" s="31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BT54" s="46"/>
      <c r="BY54" s="46"/>
      <c r="CE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 t="s">
        <v>30</v>
      </c>
      <c r="CR54" s="46" t="s">
        <v>30</v>
      </c>
      <c r="CS54" s="46" t="s">
        <v>30</v>
      </c>
    </row>
    <row r="55" spans="1:97" s="86" customFormat="1" ht="24" customHeight="1" x14ac:dyDescent="0.3">
      <c r="A55" s="46"/>
      <c r="B55" s="31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BC55" s="63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Q55" s="96"/>
      <c r="BU55" s="96"/>
    </row>
    <row r="56" spans="1:97" s="86" customFormat="1" ht="24" customHeight="1" x14ac:dyDescent="0.3">
      <c r="A56" s="46"/>
      <c r="B56" s="31"/>
      <c r="C56" s="96"/>
      <c r="D56" s="96"/>
      <c r="E56" s="96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85"/>
      <c r="AZ56" s="85"/>
      <c r="BA56" s="85"/>
      <c r="BB56" s="85"/>
      <c r="BC56" s="255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5"/>
      <c r="BU56" s="254"/>
    </row>
    <row r="57" spans="1:97" s="123" customFormat="1" ht="24" customHeight="1" x14ac:dyDescent="0.3">
      <c r="A57" s="63"/>
      <c r="B57" s="65"/>
      <c r="C57" s="227" t="s">
        <v>115</v>
      </c>
      <c r="D57" s="228"/>
      <c r="E57" s="207">
        <v>13212666.6665191</v>
      </c>
      <c r="F57" s="207">
        <v>16665745.886324901</v>
      </c>
      <c r="G57" s="207">
        <v>19924680.966010801</v>
      </c>
      <c r="H57" s="207">
        <v>23953800.140815299</v>
      </c>
      <c r="I57" s="207">
        <v>29141591.313150302</v>
      </c>
      <c r="J57" s="207">
        <v>32393861.842262331</v>
      </c>
      <c r="K57" s="207">
        <v>35946985.039902776</v>
      </c>
      <c r="L57" s="207">
        <v>37741618.6881385</v>
      </c>
      <c r="M57" s="219">
        <v>38461785.405030318</v>
      </c>
      <c r="N57" s="219">
        <v>42215029.9167789</v>
      </c>
      <c r="O57" s="219">
        <v>45409054.801007405</v>
      </c>
      <c r="P57" s="219">
        <v>48428963.170132108</v>
      </c>
      <c r="Q57" s="219">
        <v>52897338.900012307</v>
      </c>
      <c r="R57" s="219">
        <v>55959468.645662501</v>
      </c>
      <c r="S57" s="219">
        <v>60391763.165277995</v>
      </c>
      <c r="T57" s="219">
        <v>64319265.8650565</v>
      </c>
      <c r="U57" s="147">
        <v>68467939.844195783</v>
      </c>
      <c r="V57" s="147">
        <v>71409593.445643902</v>
      </c>
      <c r="W57" s="147">
        <v>75261359.3581976</v>
      </c>
      <c r="X57" s="147">
        <v>78611059.576050311</v>
      </c>
      <c r="Y57" s="147">
        <v>81577533.47573261</v>
      </c>
      <c r="Z57" s="147">
        <v>84272842.940824002</v>
      </c>
      <c r="AA57" s="147">
        <v>86307113.909239292</v>
      </c>
      <c r="AB57" s="147">
        <v>87882428.068176597</v>
      </c>
      <c r="AC57" s="147">
        <v>90159479.205960184</v>
      </c>
      <c r="AD57" s="147">
        <v>92301024.114869297</v>
      </c>
      <c r="AE57" s="147">
        <v>93602180.312933698</v>
      </c>
      <c r="AF57" s="147">
        <v>93965929.786905497</v>
      </c>
      <c r="AG57" s="147">
        <v>93867121.297655597</v>
      </c>
      <c r="AH57" s="147">
        <v>93026337.320951477</v>
      </c>
      <c r="AI57" s="147">
        <v>92608780.323187202</v>
      </c>
      <c r="AJ57" s="147">
        <v>93611349.663507402</v>
      </c>
      <c r="AK57" s="147">
        <v>96138477.277419999</v>
      </c>
      <c r="AL57" s="147">
        <v>98576020.085974097</v>
      </c>
      <c r="AM57" s="147">
        <v>101896566.2256414</v>
      </c>
      <c r="AN57" s="147">
        <v>106315587.0501433</v>
      </c>
      <c r="AO57" s="147">
        <v>110777866.8791362</v>
      </c>
      <c r="AP57" s="147">
        <v>115024964.7311943</v>
      </c>
      <c r="AQ57" s="147">
        <v>118190972.98973951</v>
      </c>
      <c r="AR57" s="147">
        <v>119696268.85065308</v>
      </c>
      <c r="AS57" s="147">
        <v>121509298.51400781</v>
      </c>
      <c r="AT57" s="147">
        <v>123336281.6861787</v>
      </c>
      <c r="AU57" s="147">
        <v>125452643.454492</v>
      </c>
      <c r="AV57" s="147">
        <v>127626655.5832527</v>
      </c>
      <c r="AW57" s="147">
        <v>129973394.0432338</v>
      </c>
      <c r="AX57" s="147">
        <v>131652436.8247925</v>
      </c>
      <c r="AY57" s="147">
        <v>133481643.8235016</v>
      </c>
      <c r="AZ57" s="147">
        <v>135393011.85134187</v>
      </c>
      <c r="BA57" s="147">
        <v>137309192.01246399</v>
      </c>
      <c r="BB57" s="147">
        <v>139904370.02876303</v>
      </c>
      <c r="BC57" s="147">
        <v>142544743.840087</v>
      </c>
      <c r="BD57" s="147">
        <v>144949741.11458099</v>
      </c>
      <c r="BE57" s="147">
        <v>147951290.03592899</v>
      </c>
      <c r="BF57" s="229">
        <v>151190197.85096499</v>
      </c>
      <c r="BG57" s="229">
        <v>153821309.357348</v>
      </c>
      <c r="BH57" s="229">
        <v>156413406.37535799</v>
      </c>
      <c r="BI57" s="229">
        <v>158622902.851973</v>
      </c>
      <c r="BJ57" s="229">
        <v>161431682.38244602</v>
      </c>
      <c r="BK57" s="229">
        <v>163478126.93853199</v>
      </c>
      <c r="BL57" s="229">
        <v>166101670.46154201</v>
      </c>
      <c r="BM57" s="229">
        <v>168764687.91665101</v>
      </c>
      <c r="BN57" s="229">
        <v>170306552.78127098</v>
      </c>
      <c r="BO57" s="229">
        <v>172931568.02113402</v>
      </c>
      <c r="BP57" s="229">
        <v>175872727.13736701</v>
      </c>
      <c r="BQ57" s="229">
        <v>179314910.106058</v>
      </c>
      <c r="BR57" s="229">
        <v>182754155.52993098</v>
      </c>
      <c r="BS57" s="229">
        <v>185929909.40940002</v>
      </c>
      <c r="BT57" s="229">
        <v>187407401.11826903</v>
      </c>
      <c r="BU57" s="229">
        <v>189434867.40996602</v>
      </c>
      <c r="BV57" s="229">
        <v>190949055.95326698</v>
      </c>
      <c r="BW57" s="229">
        <v>192431734.394986</v>
      </c>
      <c r="BX57" s="229">
        <v>194848452.91425499</v>
      </c>
      <c r="BY57" s="229">
        <v>195531722.45080402</v>
      </c>
      <c r="BZ57" s="229">
        <v>198104264.50904</v>
      </c>
      <c r="CA57" s="229">
        <v>195576603.82631102</v>
      </c>
      <c r="CB57" s="229">
        <v>195558306.42028096</v>
      </c>
      <c r="CC57" s="229">
        <v>201257745.10728601</v>
      </c>
      <c r="CD57" s="229">
        <v>206419830.33402097</v>
      </c>
      <c r="CE57" s="229">
        <v>217422069.46055499</v>
      </c>
      <c r="CF57" s="229">
        <v>229160910.79703003</v>
      </c>
      <c r="CG57" s="229">
        <v>239561981.37910998</v>
      </c>
      <c r="CH57" s="229">
        <v>247183375.19927502</v>
      </c>
      <c r="CI57" s="229">
        <v>253808385.13166198</v>
      </c>
      <c r="CJ57" s="229">
        <v>259351174.499697</v>
      </c>
      <c r="CK57" s="229">
        <v>263842660.89958802</v>
      </c>
      <c r="CL57" s="229">
        <v>270197557.84851801</v>
      </c>
      <c r="CM57" s="229">
        <v>275417962.25479299</v>
      </c>
      <c r="CN57" s="229">
        <v>279026715.63055295</v>
      </c>
      <c r="CO57" s="229">
        <v>281870320.62809396</v>
      </c>
      <c r="CP57" s="229">
        <v>287535403.90239793</v>
      </c>
      <c r="CQ57" s="229">
        <v>293229113.50189</v>
      </c>
      <c r="CR57" s="229">
        <v>299473743.62989497</v>
      </c>
      <c r="CS57" s="229">
        <v>311630878.49862504</v>
      </c>
    </row>
    <row r="58" spans="1:97" s="123" customFormat="1" ht="24" customHeight="1" x14ac:dyDescent="0.3">
      <c r="A58" s="63"/>
      <c r="B58" s="65"/>
      <c r="C58" s="230" t="s">
        <v>116</v>
      </c>
      <c r="D58" s="212"/>
      <c r="E58" s="211">
        <v>374.87</v>
      </c>
      <c r="F58" s="211">
        <v>382.33</v>
      </c>
      <c r="G58" s="211">
        <v>431.04</v>
      </c>
      <c r="H58" s="211">
        <v>404.09</v>
      </c>
      <c r="I58" s="211">
        <v>407.13</v>
      </c>
      <c r="J58" s="211">
        <v>424.97</v>
      </c>
      <c r="K58" s="211">
        <v>439.81</v>
      </c>
      <c r="L58" s="211">
        <v>473.77</v>
      </c>
      <c r="M58" s="211">
        <v>527.70000000000005</v>
      </c>
      <c r="N58" s="211">
        <v>572.67999999999995</v>
      </c>
      <c r="O58" s="211">
        <v>656.2</v>
      </c>
      <c r="P58" s="211">
        <v>712.38</v>
      </c>
      <c r="Q58" s="212">
        <v>599.41999999999996</v>
      </c>
      <c r="R58" s="212">
        <v>636.59</v>
      </c>
      <c r="S58" s="212">
        <v>559.83000000000004</v>
      </c>
      <c r="T58" s="212">
        <v>578.91999999999996</v>
      </c>
      <c r="U58" s="212">
        <v>514.21</v>
      </c>
      <c r="V58" s="212">
        <v>527.70000000000005</v>
      </c>
      <c r="W58" s="212">
        <v>547.30999999999995</v>
      </c>
      <c r="X58" s="212">
        <v>538.22</v>
      </c>
      <c r="Y58" s="212">
        <v>534.42999999999995</v>
      </c>
      <c r="Z58" s="212">
        <v>539.37</v>
      </c>
      <c r="AA58" s="212">
        <v>527.46</v>
      </c>
      <c r="AB58" s="212">
        <v>511.72</v>
      </c>
      <c r="AC58" s="212">
        <v>495.82</v>
      </c>
      <c r="AD58" s="212">
        <v>439.09</v>
      </c>
      <c r="AE58" s="212">
        <v>520.14</v>
      </c>
      <c r="AF58" s="212">
        <v>552.47</v>
      </c>
      <c r="AG58" s="212">
        <v>629.11</v>
      </c>
      <c r="AH58" s="212">
        <v>582.1</v>
      </c>
      <c r="AI58" s="212">
        <v>529.07000000000005</v>
      </c>
      <c r="AJ58" s="212">
        <v>546.07000000000005</v>
      </c>
      <c r="AK58" s="213">
        <v>506.43</v>
      </c>
      <c r="AL58" s="212">
        <v>526.29</v>
      </c>
      <c r="AM58" s="212">
        <v>543.09</v>
      </c>
      <c r="AN58" s="212">
        <v>485.23</v>
      </c>
      <c r="AO58" s="212">
        <v>468.37</v>
      </c>
      <c r="AP58" s="212">
        <v>482.08</v>
      </c>
      <c r="AQ58" s="212">
        <v>471.13</v>
      </c>
      <c r="AR58" s="212">
        <v>515.14</v>
      </c>
      <c r="AS58" s="212">
        <v>521.46</v>
      </c>
      <c r="AT58" s="212">
        <v>489.76</v>
      </c>
      <c r="AU58" s="212">
        <v>509.73</v>
      </c>
      <c r="AV58" s="212">
        <v>470.48</v>
      </c>
      <c r="AW58" s="212">
        <v>478.6</v>
      </c>
      <c r="AX58" s="212">
        <v>472.54</v>
      </c>
      <c r="AY58" s="212">
        <v>503.86</v>
      </c>
      <c r="AZ58" s="212">
        <v>502.97</v>
      </c>
      <c r="BA58" s="212">
        <v>523.76</v>
      </c>
      <c r="BB58" s="212">
        <v>550.53</v>
      </c>
      <c r="BC58" s="212">
        <v>550.6</v>
      </c>
      <c r="BD58" s="212">
        <v>601.66</v>
      </c>
      <c r="BE58" s="212">
        <v>607.38</v>
      </c>
      <c r="BF58" s="212">
        <v>626.87</v>
      </c>
      <c r="BG58" s="212">
        <v>634.58000000000004</v>
      </c>
      <c r="BH58" s="212">
        <v>704.68</v>
      </c>
      <c r="BI58" s="212">
        <v>707.34</v>
      </c>
      <c r="BJ58" s="212">
        <v>675.1</v>
      </c>
      <c r="BK58" s="212">
        <v>661.49</v>
      </c>
      <c r="BL58" s="212">
        <v>659.08</v>
      </c>
      <c r="BM58" s="212">
        <v>667.29</v>
      </c>
      <c r="BN58" s="212">
        <v>662.66</v>
      </c>
      <c r="BO58" s="212">
        <v>663.21</v>
      </c>
      <c r="BP58" s="212">
        <v>636.85</v>
      </c>
      <c r="BQ58" s="212">
        <v>615.22</v>
      </c>
      <c r="BR58" s="212">
        <v>605.26</v>
      </c>
      <c r="BS58" s="212">
        <v>647.95000000000005</v>
      </c>
      <c r="BT58" s="212">
        <v>661.5</v>
      </c>
      <c r="BU58" s="212">
        <v>695.69</v>
      </c>
      <c r="BV58" s="290">
        <v>681.09</v>
      </c>
      <c r="BW58" s="290">
        <v>679.86</v>
      </c>
      <c r="BX58" s="290">
        <v>725.68</v>
      </c>
      <c r="BY58" s="290">
        <v>744.62</v>
      </c>
      <c r="BZ58" s="290">
        <v>846.3</v>
      </c>
      <c r="CA58" s="290">
        <v>816.36</v>
      </c>
      <c r="CB58" s="290">
        <v>784.46</v>
      </c>
      <c r="CC58" s="290">
        <v>711.24</v>
      </c>
      <c r="CD58" s="290">
        <v>732.11</v>
      </c>
      <c r="CE58" s="290">
        <v>735.28</v>
      </c>
      <c r="CF58" s="290">
        <v>803.59</v>
      </c>
      <c r="CG58" s="290">
        <v>850.25</v>
      </c>
      <c r="CH58" s="290">
        <v>787.16</v>
      </c>
      <c r="CI58" s="290">
        <v>919.97</v>
      </c>
      <c r="CJ58" s="290">
        <v>966</v>
      </c>
      <c r="CK58" s="212">
        <v>859.51</v>
      </c>
      <c r="CL58" s="290">
        <v>789.32</v>
      </c>
      <c r="CM58" s="290">
        <v>802.68</v>
      </c>
      <c r="CN58" s="290">
        <v>906.84</v>
      </c>
      <c r="CO58" s="212">
        <v>884.59</v>
      </c>
      <c r="CP58" s="290">
        <v>982.38</v>
      </c>
      <c r="CQ58" s="290">
        <v>951.02</v>
      </c>
      <c r="CR58" s="290">
        <v>896.25</v>
      </c>
      <c r="CS58" s="290">
        <v>992.12</v>
      </c>
    </row>
    <row r="59" spans="1:97" s="86" customFormat="1" ht="24" customHeight="1" x14ac:dyDescent="0.3">
      <c r="A59" s="46"/>
      <c r="B59" s="31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BC59" s="63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5"/>
      <c r="BU59" s="96"/>
    </row>
    <row r="60" spans="1:97" s="4" customFormat="1" x14ac:dyDescent="0.35">
      <c r="A60" s="12"/>
      <c r="B60" s="12"/>
      <c r="C60" s="12"/>
      <c r="D60" s="80"/>
      <c r="E60" s="12"/>
      <c r="F60" s="12"/>
      <c r="G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S60" s="94"/>
      <c r="AT60" s="12"/>
      <c r="AU60" s="12"/>
      <c r="AV60" s="12"/>
    </row>
    <row r="61" spans="1:97" s="4" customFormat="1" x14ac:dyDescent="0.35">
      <c r="D61" s="8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AK61" s="97"/>
      <c r="AL61" s="97"/>
      <c r="AM61" s="97"/>
      <c r="AN61" s="97"/>
      <c r="AS61" s="88"/>
    </row>
    <row r="62" spans="1:97" s="4" customFormat="1" x14ac:dyDescent="0.35">
      <c r="A62" s="2" t="s">
        <v>45</v>
      </c>
      <c r="B62" s="2"/>
      <c r="C62" s="2"/>
      <c r="D62" s="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AK62" s="97"/>
      <c r="AL62" s="97"/>
      <c r="AM62" s="97"/>
      <c r="AN62" s="97"/>
      <c r="AS62" s="88"/>
    </row>
    <row r="63" spans="1:97" s="4" customFormat="1" x14ac:dyDescent="0.35">
      <c r="A63" s="2" t="s">
        <v>31</v>
      </c>
      <c r="B63" s="2"/>
      <c r="C63" s="2"/>
      <c r="D63" s="1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</row>
    <row r="64" spans="1:97" s="4" customFormat="1" x14ac:dyDescent="0.35">
      <c r="D64" s="80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AK64" s="97"/>
      <c r="AL64" s="97"/>
      <c r="AM64" s="97"/>
      <c r="AN64" s="97"/>
      <c r="AS64" s="88"/>
      <c r="BB64" s="11"/>
      <c r="BC64" s="11"/>
    </row>
    <row r="65" spans="1:98" s="109" customFormat="1" ht="18.75" customHeight="1" x14ac:dyDescent="0.4">
      <c r="A65" s="132"/>
      <c r="B65" s="132"/>
      <c r="C65" s="132"/>
      <c r="D65" s="271"/>
      <c r="E65" s="133">
        <v>1991</v>
      </c>
      <c r="F65" s="133">
        <v>1992</v>
      </c>
      <c r="G65" s="133">
        <v>1993</v>
      </c>
      <c r="H65" s="133">
        <v>1994</v>
      </c>
      <c r="I65" s="133">
        <v>1995</v>
      </c>
      <c r="J65" s="133">
        <v>1996</v>
      </c>
      <c r="K65" s="133">
        <v>1997</v>
      </c>
      <c r="L65" s="133">
        <v>1998</v>
      </c>
      <c r="M65" s="133">
        <v>1999</v>
      </c>
      <c r="N65" s="133">
        <v>2000</v>
      </c>
      <c r="O65" s="133">
        <v>2001</v>
      </c>
      <c r="P65" s="133">
        <v>2002</v>
      </c>
      <c r="Q65" s="133">
        <v>2003</v>
      </c>
      <c r="R65" s="139">
        <v>38139</v>
      </c>
      <c r="S65" s="133">
        <v>2004</v>
      </c>
      <c r="T65" s="139">
        <v>38504</v>
      </c>
      <c r="U65" s="133">
        <v>2005</v>
      </c>
      <c r="V65" s="139">
        <v>38777</v>
      </c>
      <c r="W65" s="139">
        <v>38869</v>
      </c>
      <c r="X65" s="139">
        <v>38961</v>
      </c>
      <c r="Y65" s="133">
        <v>2006</v>
      </c>
      <c r="Z65" s="139">
        <v>39142</v>
      </c>
      <c r="AA65" s="139">
        <v>39234</v>
      </c>
      <c r="AB65" s="139">
        <v>39326</v>
      </c>
      <c r="AC65" s="133">
        <v>2007</v>
      </c>
      <c r="AD65" s="139">
        <v>39508</v>
      </c>
      <c r="AE65" s="139">
        <v>39600</v>
      </c>
      <c r="AF65" s="139">
        <v>39692</v>
      </c>
      <c r="AG65" s="133">
        <v>2008</v>
      </c>
      <c r="AH65" s="139">
        <v>39873</v>
      </c>
      <c r="AI65" s="139">
        <v>39965</v>
      </c>
      <c r="AJ65" s="139">
        <v>40057</v>
      </c>
      <c r="AK65" s="133">
        <v>2009</v>
      </c>
      <c r="AL65" s="139">
        <v>40238</v>
      </c>
      <c r="AM65" s="139">
        <v>40330</v>
      </c>
      <c r="AN65" s="139">
        <v>40422</v>
      </c>
      <c r="AO65" s="133">
        <v>2010</v>
      </c>
      <c r="AP65" s="139">
        <v>40603</v>
      </c>
      <c r="AQ65" s="139">
        <v>40695</v>
      </c>
      <c r="AR65" s="139">
        <v>40787</v>
      </c>
      <c r="AS65" s="133">
        <v>2011</v>
      </c>
      <c r="AT65" s="139">
        <v>40969</v>
      </c>
      <c r="AU65" s="139">
        <v>41061</v>
      </c>
      <c r="AV65" s="139">
        <v>41153</v>
      </c>
      <c r="AW65" s="133">
        <v>2012</v>
      </c>
      <c r="AX65" s="139">
        <v>41334</v>
      </c>
      <c r="AY65" s="139">
        <v>41426</v>
      </c>
      <c r="AZ65" s="139">
        <v>41518</v>
      </c>
      <c r="BA65" s="139">
        <v>41609</v>
      </c>
      <c r="BB65" s="139">
        <v>41699</v>
      </c>
      <c r="BC65" s="139">
        <v>41791</v>
      </c>
      <c r="BD65" s="139">
        <v>41883</v>
      </c>
      <c r="BE65" s="133">
        <v>2014</v>
      </c>
      <c r="BF65" s="139">
        <v>42064</v>
      </c>
      <c r="BG65" s="139">
        <v>42156</v>
      </c>
      <c r="BH65" s="139">
        <v>42248</v>
      </c>
      <c r="BI65" s="133">
        <v>2015</v>
      </c>
      <c r="BJ65" s="114">
        <v>42430</v>
      </c>
      <c r="BK65" s="114">
        <v>42522</v>
      </c>
      <c r="BL65" s="114">
        <v>42614</v>
      </c>
      <c r="BM65" s="112">
        <v>2016</v>
      </c>
      <c r="BN65" s="114">
        <v>42795</v>
      </c>
      <c r="BO65" s="113">
        <v>42887</v>
      </c>
      <c r="BP65" s="114">
        <v>42979</v>
      </c>
      <c r="BQ65" s="112">
        <v>2017</v>
      </c>
      <c r="BR65" s="114">
        <v>43160</v>
      </c>
      <c r="BS65" s="114">
        <v>43252</v>
      </c>
      <c r="BT65" s="114">
        <v>43344</v>
      </c>
      <c r="BU65" s="112">
        <v>2018</v>
      </c>
      <c r="BV65" s="114">
        <v>43525</v>
      </c>
      <c r="BW65" s="114">
        <v>43617</v>
      </c>
      <c r="BX65" s="114">
        <v>43709</v>
      </c>
      <c r="BY65" s="112">
        <v>2019</v>
      </c>
      <c r="BZ65" s="114">
        <v>43891</v>
      </c>
      <c r="CA65" s="114">
        <v>43983</v>
      </c>
      <c r="CB65" s="114">
        <v>44075</v>
      </c>
      <c r="CC65" s="112">
        <v>2020</v>
      </c>
      <c r="CD65" s="114">
        <v>44256</v>
      </c>
      <c r="CE65" s="114">
        <v>44348</v>
      </c>
      <c r="CF65" s="114">
        <v>44440</v>
      </c>
      <c r="CG65" s="112">
        <v>2021</v>
      </c>
      <c r="CH65" s="114">
        <v>44621</v>
      </c>
      <c r="CI65" s="114">
        <v>44713</v>
      </c>
      <c r="CJ65" s="114">
        <v>44805</v>
      </c>
      <c r="CK65" s="112">
        <v>2022</v>
      </c>
      <c r="CL65" s="114">
        <v>44986</v>
      </c>
      <c r="CM65" s="114">
        <v>45078</v>
      </c>
      <c r="CN65" s="114">
        <v>45170</v>
      </c>
      <c r="CO65" s="112">
        <v>2023</v>
      </c>
      <c r="CP65" s="114">
        <v>45352</v>
      </c>
      <c r="CQ65" s="114">
        <v>45444</v>
      </c>
      <c r="CR65" s="114">
        <v>45536</v>
      </c>
      <c r="CS65" s="114">
        <v>45627</v>
      </c>
    </row>
    <row r="66" spans="1:98" s="4" customFormat="1" ht="6.75" customHeight="1" x14ac:dyDescent="0.35">
      <c r="A66" s="13"/>
      <c r="B66" s="13"/>
      <c r="C66" s="13"/>
      <c r="D66" s="5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5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104"/>
      <c r="AT66" s="8"/>
      <c r="AU66" s="8"/>
      <c r="AV66" s="8"/>
      <c r="AW66" s="8"/>
      <c r="AX66" s="8"/>
      <c r="AY66" s="8"/>
      <c r="AZ66" s="8"/>
      <c r="BA66" s="8"/>
      <c r="BB66" s="30"/>
      <c r="BC66" s="76"/>
      <c r="BD66" s="76"/>
      <c r="BE66" s="76"/>
      <c r="BF66" s="76"/>
      <c r="BG66" s="76"/>
      <c r="BH66" s="76"/>
      <c r="BI66" s="76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</row>
    <row r="67" spans="1:98" s="2" customFormat="1" x14ac:dyDescent="0.35">
      <c r="A67" s="1" t="s">
        <v>47</v>
      </c>
      <c r="B67" s="1"/>
      <c r="C67" s="49"/>
      <c r="D67" s="1"/>
      <c r="E67" s="89">
        <f>E6/E$57</f>
        <v>0.50856494781132733</v>
      </c>
      <c r="F67" s="89">
        <f t="shared" ref="F67:BD67" si="0">F6/F$57</f>
        <v>0.48482517290702898</v>
      </c>
      <c r="G67" s="89">
        <f t="shared" si="0"/>
        <v>0.45617826930056754</v>
      </c>
      <c r="H67" s="89">
        <f t="shared" si="0"/>
        <v>0.44503942768950988</v>
      </c>
      <c r="I67" s="89">
        <f t="shared" si="0"/>
        <v>0.3872377519390649</v>
      </c>
      <c r="J67" s="89">
        <f t="shared" si="0"/>
        <v>0.37190403071107492</v>
      </c>
      <c r="K67" s="89">
        <f t="shared" si="0"/>
        <v>0.38909963682752441</v>
      </c>
      <c r="L67" s="89">
        <f t="shared" si="0"/>
        <v>0.35291176907160227</v>
      </c>
      <c r="M67" s="89">
        <f t="shared" si="0"/>
        <v>0.34256753398511708</v>
      </c>
      <c r="N67" s="89">
        <f t="shared" si="0"/>
        <v>0.34098940894675467</v>
      </c>
      <c r="O67" s="89">
        <f t="shared" si="0"/>
        <v>0.33037003014463057</v>
      </c>
      <c r="P67" s="89">
        <f t="shared" si="0"/>
        <v>0.30422220020668289</v>
      </c>
      <c r="Q67" s="89">
        <f t="shared" si="0"/>
        <v>0.2665986418357752</v>
      </c>
      <c r="R67" s="89">
        <f t="shared" si="0"/>
        <v>0.2519306030510664</v>
      </c>
      <c r="S67" s="89">
        <f t="shared" si="0"/>
        <v>0.22608697709637648</v>
      </c>
      <c r="T67" s="89">
        <f t="shared" si="0"/>
        <v>0.21287410351598191</v>
      </c>
      <c r="U67" s="89">
        <f t="shared" si="0"/>
        <v>0.19240877665690104</v>
      </c>
      <c r="V67" s="89">
        <f t="shared" si="0"/>
        <v>0.17415547966749609</v>
      </c>
      <c r="W67" s="89">
        <f t="shared" si="0"/>
        <v>0.16738420678064009</v>
      </c>
      <c r="X67" s="89">
        <f t="shared" si="0"/>
        <v>0.15509486422069016</v>
      </c>
      <c r="Y67" s="89">
        <f t="shared" si="0"/>
        <v>0.15724155117446448</v>
      </c>
      <c r="Z67" s="89">
        <f t="shared" si="0"/>
        <v>0.12321491941386581</v>
      </c>
      <c r="AA67" s="89">
        <f t="shared" si="0"/>
        <v>0.13213333204466221</v>
      </c>
      <c r="AB67" s="89">
        <f t="shared" si="0"/>
        <v>0.11000686080745407</v>
      </c>
      <c r="AC67" s="89">
        <f t="shared" si="0"/>
        <v>0.10350593393555324</v>
      </c>
      <c r="AD67" s="89">
        <f t="shared" si="0"/>
        <v>9.7964135449558273E-2</v>
      </c>
      <c r="AE67" s="89">
        <f t="shared" si="0"/>
        <v>0.10573205308408287</v>
      </c>
      <c r="AF67" s="89">
        <f t="shared" si="0"/>
        <v>0.13920583800600919</v>
      </c>
      <c r="AG67" s="89">
        <f t="shared" si="0"/>
        <v>0.13396463041052131</v>
      </c>
      <c r="AH67" s="89">
        <f t="shared" si="0"/>
        <v>0.13633971849983678</v>
      </c>
      <c r="AI67" s="89">
        <f t="shared" si="0"/>
        <v>0.13115129282815849</v>
      </c>
      <c r="AJ67" s="89">
        <f t="shared" si="0"/>
        <v>0.14947640310905153</v>
      </c>
      <c r="AK67" s="89">
        <f t="shared" si="0"/>
        <v>0.15513890250415927</v>
      </c>
      <c r="AL67" s="89">
        <f t="shared" si="0"/>
        <v>0.15183155363666259</v>
      </c>
      <c r="AM67" s="89">
        <f t="shared" si="0"/>
        <v>0.13165645143755633</v>
      </c>
      <c r="AN67" s="89">
        <f t="shared" si="0"/>
        <v>0.11354803281449079</v>
      </c>
      <c r="AO67" s="89">
        <f t="shared" si="0"/>
        <v>0.11159891531841341</v>
      </c>
      <c r="AP67" s="89">
        <f t="shared" si="0"/>
        <v>0.12588447899208779</v>
      </c>
      <c r="AQ67" s="89">
        <f t="shared" si="0"/>
        <v>0.129787662335133</v>
      </c>
      <c r="AR67" s="89">
        <f t="shared" si="0"/>
        <v>0.14248206868736449</v>
      </c>
      <c r="AS67" s="89">
        <f t="shared" si="0"/>
        <v>0.16956866850147703</v>
      </c>
      <c r="AT67" s="89">
        <f t="shared" si="0"/>
        <v>0.14732942616435366</v>
      </c>
      <c r="AU67" s="89">
        <f t="shared" si="0"/>
        <v>0.15043970998592671</v>
      </c>
      <c r="AV67" s="89">
        <f t="shared" si="0"/>
        <v>0.14634244798242704</v>
      </c>
      <c r="AW67" s="89">
        <f t="shared" si="0"/>
        <v>0.1519489406380862</v>
      </c>
      <c r="AX67" s="89">
        <f t="shared" si="0"/>
        <v>0.13751333613896619</v>
      </c>
      <c r="AY67" s="89">
        <f t="shared" si="0"/>
        <v>0.14123238500883867</v>
      </c>
      <c r="AZ67" s="89">
        <f t="shared" si="0"/>
        <v>0.14651901047022459</v>
      </c>
      <c r="BA67" s="89">
        <f t="shared" si="0"/>
        <v>0.13540954934573682</v>
      </c>
      <c r="BB67" s="89">
        <f t="shared" si="0"/>
        <v>0.1380390102521285</v>
      </c>
      <c r="BC67" s="89">
        <f t="shared" si="0"/>
        <v>0.13625372097840899</v>
      </c>
      <c r="BD67" s="89">
        <f t="shared" si="0"/>
        <v>0.13367917412967234</v>
      </c>
      <c r="BE67" s="89">
        <f t="shared" ref="BE67:BF67" si="1">BE6/BE$57</f>
        <v>0.13648906394249138</v>
      </c>
      <c r="BF67" s="89">
        <f t="shared" si="1"/>
        <v>0.13023468171538824</v>
      </c>
      <c r="BG67" s="89">
        <f t="shared" ref="BG67:BH67" si="2">BG6/BG$57</f>
        <v>0.12719458449779716</v>
      </c>
      <c r="BH67" s="89">
        <f t="shared" si="2"/>
        <v>0.12969612965281585</v>
      </c>
      <c r="BI67" s="89">
        <f t="shared" ref="BI67:BJ67" si="3">BI6/BI$57</f>
        <v>0.12820806216651612</v>
      </c>
      <c r="BJ67" s="89">
        <f t="shared" si="3"/>
        <v>0.12548255311810291</v>
      </c>
      <c r="BK67" s="89">
        <f t="shared" ref="BK67:BL67" si="4">BK6/BK$57</f>
        <v>0.12593874539601374</v>
      </c>
      <c r="BL67" s="89">
        <f t="shared" si="4"/>
        <v>0.12271951219915364</v>
      </c>
      <c r="BM67" s="89">
        <f t="shared" ref="BM67:BN67" si="5">BM6/BM$57</f>
        <v>0.1246234370982586</v>
      </c>
      <c r="BN67" s="89">
        <f t="shared" si="5"/>
        <v>0.11837771925764737</v>
      </c>
      <c r="BO67" s="89">
        <f t="shared" ref="BO67:BP67" si="6">BO6/BO$57</f>
        <v>0.11691167334092632</v>
      </c>
      <c r="BP67" s="89">
        <f t="shared" si="6"/>
        <v>0.10793964221749204</v>
      </c>
      <c r="BQ67" s="89">
        <f t="shared" ref="BQ67:BR67" si="7">BQ6/BQ$57</f>
        <v>0.10569902041728584</v>
      </c>
      <c r="BR67" s="89">
        <f t="shared" si="7"/>
        <v>0.10316722861666533</v>
      </c>
      <c r="BS67" s="89">
        <f t="shared" ref="BS67:BT67" si="8">BS6/BS$57</f>
        <v>9.9537117986506968E-2</v>
      </c>
      <c r="BT67" s="89">
        <f t="shared" si="8"/>
        <v>9.6643518537157774E-2</v>
      </c>
      <c r="BU67" s="89">
        <f t="shared" ref="BU67" si="9">BU6/BU$57</f>
        <v>0.10651990046762332</v>
      </c>
      <c r="BV67" s="89">
        <f t="shared" ref="BV67:BY67" si="10">BV6/BV$57</f>
        <v>9.7769210025306683E-2</v>
      </c>
      <c r="BW67" s="89">
        <f t="shared" si="10"/>
        <v>9.4389928795903785E-2</v>
      </c>
      <c r="BX67" s="89">
        <f t="shared" si="10"/>
        <v>9.1866950494044378E-2</v>
      </c>
      <c r="BY67" s="89">
        <f t="shared" si="10"/>
        <v>0.10673035355021589</v>
      </c>
      <c r="BZ67" s="89">
        <f t="shared" ref="BZ67:CA67" si="11">BZ6/BZ$57</f>
        <v>0.10957205929828669</v>
      </c>
      <c r="CA67" s="89">
        <f t="shared" si="11"/>
        <v>0.18051954392963715</v>
      </c>
      <c r="CB67" s="89">
        <f t="shared" ref="CB67:CC67" si="12">CB6/CB$57</f>
        <v>0.17292881494624071</v>
      </c>
      <c r="CC67" s="89">
        <f t="shared" si="12"/>
        <v>0.14886628843803618</v>
      </c>
      <c r="CD67" s="89">
        <f t="shared" ref="CD67:CE67" si="13">CD6/CD$57</f>
        <v>0.16099320688162999</v>
      </c>
      <c r="CE67" s="89">
        <f t="shared" si="13"/>
        <v>0.184058289011646</v>
      </c>
      <c r="CF67" s="89">
        <f t="shared" ref="CF67:CG67" si="14">CF6/CF$57</f>
        <v>0.22129547521894055</v>
      </c>
      <c r="CG67" s="89">
        <f t="shared" si="14"/>
        <v>0.21347683391695946</v>
      </c>
      <c r="CH67" s="89">
        <f t="shared" ref="CH67:CI67" si="15">CH6/CH$57</f>
        <v>0.16624231990109389</v>
      </c>
      <c r="CI67" s="89">
        <f t="shared" si="15"/>
        <v>0.20528297997743472</v>
      </c>
      <c r="CJ67" s="89">
        <f t="shared" ref="CJ67" si="16">CJ6/CJ$57</f>
        <v>0.18922080780723569</v>
      </c>
      <c r="CK67" s="89">
        <f>CK6/CK$57</f>
        <v>0.18646593333071493</v>
      </c>
      <c r="CL67" s="89">
        <f t="shared" ref="CL67:CM67" si="17">CL6/CL$57</f>
        <v>0.18686776382298798</v>
      </c>
      <c r="CM67" s="89">
        <f t="shared" si="17"/>
        <v>0.18581669317347285</v>
      </c>
      <c r="CN67" s="89">
        <f t="shared" ref="CN67" si="18">CN6/CN$57</f>
        <v>0.19736008211487213</v>
      </c>
      <c r="CO67" s="89">
        <f>CO6/CO$57</f>
        <v>0.20773804079024349</v>
      </c>
      <c r="CP67" s="89">
        <f t="shared" ref="CP67" si="19">CP6/CP$57</f>
        <v>0.20605881244828467</v>
      </c>
      <c r="CQ67" s="89">
        <f>CQ6/CQ$57</f>
        <v>0.13086140509539368</v>
      </c>
      <c r="CR67" s="89">
        <f>CR6/CR$57</f>
        <v>0.10023948337858674</v>
      </c>
      <c r="CS67" s="89">
        <f>CS6/CS$57</f>
        <v>9.2069614867352073E-2</v>
      </c>
      <c r="CT67" s="97"/>
    </row>
    <row r="68" spans="1:98" s="4" customFormat="1" x14ac:dyDescent="0.35">
      <c r="B68" s="299" t="s">
        <v>48</v>
      </c>
      <c r="C68" s="299"/>
      <c r="D68" s="80"/>
      <c r="E68" s="56">
        <f t="shared" ref="E68:E76" si="20">E7/E$57</f>
        <v>0.31777073751306012</v>
      </c>
      <c r="F68" s="56">
        <f t="shared" ref="F68:BD68" si="21">F7/F$57</f>
        <v>0.31254549031010315</v>
      </c>
      <c r="G68" s="56">
        <f t="shared" si="21"/>
        <v>0.29747397802528946</v>
      </c>
      <c r="H68" s="56">
        <f t="shared" si="21"/>
        <v>0.30050746836981823</v>
      </c>
      <c r="I68" s="56">
        <f t="shared" si="21"/>
        <v>0.27989885290002148</v>
      </c>
      <c r="J68" s="56">
        <f t="shared" si="21"/>
        <v>0.28934465406451237</v>
      </c>
      <c r="K68" s="56">
        <f t="shared" si="21"/>
        <v>0.30517887715889142</v>
      </c>
      <c r="L68" s="56">
        <f t="shared" si="21"/>
        <v>0.27733517487920079</v>
      </c>
      <c r="M68" s="56">
        <f t="shared" si="21"/>
        <v>0.29238973443799593</v>
      </c>
      <c r="N68" s="56">
        <f t="shared" si="21"/>
        <v>0.29905420973169089</v>
      </c>
      <c r="O68" s="56">
        <f t="shared" si="21"/>
        <v>0.29747727018573217</v>
      </c>
      <c r="P68" s="56">
        <f t="shared" si="21"/>
        <v>0.28586794091898454</v>
      </c>
      <c r="Q68" s="56">
        <f t="shared" si="21"/>
        <v>0.24693940617780227</v>
      </c>
      <c r="R68" s="56">
        <f t="shared" si="21"/>
        <v>0.23925967673470369</v>
      </c>
      <c r="S68" s="56">
        <f t="shared" si="21"/>
        <v>0.20105208995870039</v>
      </c>
      <c r="T68" s="56">
        <f t="shared" si="21"/>
        <v>0.18387481530443323</v>
      </c>
      <c r="U68" s="56">
        <f t="shared" si="21"/>
        <v>0.15083404598925546</v>
      </c>
      <c r="V68" s="56">
        <f t="shared" si="21"/>
        <v>0.13810182173324756</v>
      </c>
      <c r="W68" s="56">
        <f t="shared" si="21"/>
        <v>0.12642509989370287</v>
      </c>
      <c r="X68" s="56">
        <f t="shared" si="21"/>
        <v>0.11406050599073357</v>
      </c>
      <c r="Y68" s="56">
        <f t="shared" si="21"/>
        <v>0.10544354223305659</v>
      </c>
      <c r="Z68" s="56">
        <f t="shared" si="21"/>
        <v>0.10058130606753114</v>
      </c>
      <c r="AA68" s="56">
        <f t="shared" si="21"/>
        <v>9.8513747456602199E-2</v>
      </c>
      <c r="AB68" s="56">
        <f t="shared" si="21"/>
        <v>8.903722213324311E-2</v>
      </c>
      <c r="AC68" s="56">
        <f t="shared" si="21"/>
        <v>8.6044941310776307E-2</v>
      </c>
      <c r="AD68" s="56">
        <f t="shared" si="21"/>
        <v>8.7069161643899273E-2</v>
      </c>
      <c r="AE68" s="56">
        <f t="shared" si="21"/>
        <v>9.4599956652168637E-2</v>
      </c>
      <c r="AF68" s="56">
        <f t="shared" si="21"/>
        <v>0.11204952714113656</v>
      </c>
      <c r="AG68" s="56">
        <f t="shared" si="21"/>
        <v>0.11310616344836356</v>
      </c>
      <c r="AH68" s="56">
        <f t="shared" si="21"/>
        <v>0.11977093640633557</v>
      </c>
      <c r="AI68" s="56">
        <f t="shared" si="21"/>
        <v>0.12151159740782687</v>
      </c>
      <c r="AJ68" s="56">
        <f t="shared" si="21"/>
        <v>0.12351708491859785</v>
      </c>
      <c r="AK68" s="56">
        <f t="shared" si="21"/>
        <v>0.12044263856875062</v>
      </c>
      <c r="AL68" s="56">
        <f t="shared" si="21"/>
        <v>0.12444434071508853</v>
      </c>
      <c r="AM68" s="56">
        <f t="shared" si="21"/>
        <v>0.10106789677945163</v>
      </c>
      <c r="AN68" s="56">
        <f t="shared" si="21"/>
        <v>9.6968076046055049E-2</v>
      </c>
      <c r="AO68" s="56">
        <f t="shared" si="21"/>
        <v>8.0482664733708423E-2</v>
      </c>
      <c r="AP68" s="56">
        <f t="shared" si="21"/>
        <v>9.6197707635010676E-2</v>
      </c>
      <c r="AQ68" s="56">
        <f t="shared" si="21"/>
        <v>0.11140616610496645</v>
      </c>
      <c r="AR68" s="56">
        <f t="shared" si="21"/>
        <v>0.12106094984531289</v>
      </c>
      <c r="AS68" s="56">
        <f t="shared" si="21"/>
        <v>0.10851956422976106</v>
      </c>
      <c r="AT68" s="56">
        <f t="shared" si="21"/>
        <v>0.12848802111759045</v>
      </c>
      <c r="AU68" s="56">
        <f t="shared" si="21"/>
        <v>0.11828853654595843</v>
      </c>
      <c r="AV68" s="56">
        <f t="shared" si="21"/>
        <v>0.1172598175585178</v>
      </c>
      <c r="AW68" s="56">
        <f t="shared" si="21"/>
        <v>9.9289971411589961E-2</v>
      </c>
      <c r="AX68" s="56">
        <f t="shared" si="21"/>
        <v>0.11298816660106623</v>
      </c>
      <c r="AY68" s="56">
        <f t="shared" si="21"/>
        <v>0.11422950989042605</v>
      </c>
      <c r="AZ68" s="56">
        <f t="shared" si="21"/>
        <v>0.1112659169956392</v>
      </c>
      <c r="BA68" s="56">
        <f t="shared" si="21"/>
        <v>9.4917332650191033E-2</v>
      </c>
      <c r="BB68" s="56">
        <f t="shared" si="21"/>
        <v>0.10067430493119908</v>
      </c>
      <c r="BC68" s="56">
        <f t="shared" si="21"/>
        <v>0.1043085184368656</v>
      </c>
      <c r="BD68" s="56">
        <f t="shared" si="21"/>
        <v>0.10466029720904377</v>
      </c>
      <c r="BE68" s="56">
        <f t="shared" ref="BE68:BF68" si="22">BE7/BE$57</f>
        <v>8.7246180123642936E-2</v>
      </c>
      <c r="BF68" s="56">
        <f t="shared" si="22"/>
        <v>9.3114111894193441E-2</v>
      </c>
      <c r="BG68" s="56">
        <f t="shared" ref="BG68:BH68" si="23">BG7/BG$57</f>
        <v>9.538732222018427E-2</v>
      </c>
      <c r="BH68" s="56">
        <f t="shared" si="23"/>
        <v>9.7732550260527587E-2</v>
      </c>
      <c r="BI68" s="56">
        <f t="shared" ref="BI68:BJ68" si="24">BI7/BI$57</f>
        <v>8.5072114791600872E-2</v>
      </c>
      <c r="BJ68" s="56">
        <f t="shared" si="24"/>
        <v>8.6116895362986653E-2</v>
      </c>
      <c r="BK68" s="56">
        <f t="shared" ref="BK68:BL68" si="25">BK7/BK$57</f>
        <v>9.13973109418975E-2</v>
      </c>
      <c r="BL68" s="56">
        <f t="shared" si="25"/>
        <v>9.4780878821113856E-2</v>
      </c>
      <c r="BM68" s="56">
        <f t="shared" ref="BM68:BN68" si="26">BM7/BM$57</f>
        <v>8.9557492663776481E-2</v>
      </c>
      <c r="BN68" s="56">
        <f t="shared" si="26"/>
        <v>9.1854039345691793E-2</v>
      </c>
      <c r="BO68" s="56">
        <f t="shared" ref="BO68:BP68" si="27">BO7/BO$57</f>
        <v>9.4470138604210566E-2</v>
      </c>
      <c r="BP68" s="56">
        <f t="shared" si="27"/>
        <v>8.4333445378363667E-2</v>
      </c>
      <c r="BQ68" s="56">
        <f t="shared" ref="BQ68:BR68" si="28">BQ7/BQ$57</f>
        <v>8.2740937912779602E-2</v>
      </c>
      <c r="BR68" s="56">
        <f t="shared" si="28"/>
        <v>7.9950294256132579E-2</v>
      </c>
      <c r="BS68" s="56">
        <f t="shared" ref="BS68:BT68" si="29">BS7/BS$57</f>
        <v>8.3380268728390106E-2</v>
      </c>
      <c r="BT68" s="56">
        <f t="shared" si="29"/>
        <v>8.0218462270508939E-2</v>
      </c>
      <c r="BU68" s="56">
        <f t="shared" ref="BU68" si="30">BU7/BU$57</f>
        <v>7.3296470184503776E-2</v>
      </c>
      <c r="BV68" s="56">
        <f t="shared" ref="BV68:BY68" si="31">BV7/BV$57</f>
        <v>8.5326580491414256E-2</v>
      </c>
      <c r="BW68" s="56">
        <f t="shared" si="31"/>
        <v>7.9344101877116532E-2</v>
      </c>
      <c r="BX68" s="56">
        <f t="shared" si="31"/>
        <v>7.9239542571186816E-2</v>
      </c>
      <c r="BY68" s="56">
        <f t="shared" si="31"/>
        <v>7.1015561271239133E-2</v>
      </c>
      <c r="BZ68" s="56">
        <f t="shared" ref="BZ68:CA68" si="32">BZ7/BZ$57</f>
        <v>5.1092286017644636E-2</v>
      </c>
      <c r="CA68" s="56">
        <f t="shared" si="32"/>
        <v>0.11287250135981351</v>
      </c>
      <c r="CB68" s="56">
        <f t="shared" ref="CB68:CC68" si="33">CB7/CB$57</f>
        <v>0.12153905945839213</v>
      </c>
      <c r="CC68" s="56">
        <f t="shared" si="33"/>
        <v>0.1046001285961535</v>
      </c>
      <c r="CD68" s="56">
        <f t="shared" ref="CD68:CE68" si="34">CD7/CD$57</f>
        <v>0.10905334587241397</v>
      </c>
      <c r="CE68" s="56">
        <f t="shared" si="34"/>
        <v>0.14655129170067402</v>
      </c>
      <c r="CF68" s="56">
        <f t="shared" ref="CF68:CG68" si="35">CF7/CF$57</f>
        <v>0.17173122655745282</v>
      </c>
      <c r="CG68" s="56">
        <f t="shared" si="35"/>
        <v>0.17882812936129655</v>
      </c>
      <c r="CH68" s="56">
        <f t="shared" ref="CH68:CI68" si="36">CH7/CH$57</f>
        <v>0.10790103750677414</v>
      </c>
      <c r="CI68" s="56">
        <f t="shared" si="36"/>
        <v>0.17814805161125263</v>
      </c>
      <c r="CJ68" s="56">
        <f t="shared" ref="CJ68:CL74" si="37">CJ7/CJ$57</f>
        <v>0.14877851537719597</v>
      </c>
      <c r="CK68" s="56">
        <f t="shared" si="37"/>
        <v>0.14426856038524144</v>
      </c>
      <c r="CL68" s="56">
        <f t="shared" si="37"/>
        <v>0.15048225128105097</v>
      </c>
      <c r="CM68" s="56">
        <f t="shared" ref="CM68:CP74" si="38">CM7/CM$57</f>
        <v>0.15562632683332578</v>
      </c>
      <c r="CN68" s="56">
        <f t="shared" si="38"/>
        <v>0.17420687495388154</v>
      </c>
      <c r="CO68" s="56">
        <f t="shared" si="38"/>
        <v>0.14492435012735605</v>
      </c>
      <c r="CP68" s="56">
        <f t="shared" si="38"/>
        <v>0.10645059908938656</v>
      </c>
      <c r="CQ68" s="56">
        <f t="shared" ref="CQ68:CS68" si="39">CQ7/CQ$57</f>
        <v>7.6841165212354567E-2</v>
      </c>
      <c r="CR68" s="56">
        <f t="shared" ref="CR68" si="40">CR7/CR$57</f>
        <v>7.4347225765519137E-2</v>
      </c>
      <c r="CS68" s="56">
        <f t="shared" si="39"/>
        <v>7.2977499858812425E-2</v>
      </c>
    </row>
    <row r="69" spans="1:98" s="4" customFormat="1" x14ac:dyDescent="0.35">
      <c r="C69" s="4" t="s">
        <v>49</v>
      </c>
      <c r="D69" s="80"/>
      <c r="E69" s="56">
        <f t="shared" si="20"/>
        <v>9.7648720925456109E-3</v>
      </c>
      <c r="F69" s="56">
        <f t="shared" ref="F69:BD69" si="41">F8/F$57</f>
        <v>9.8453439239485855E-3</v>
      </c>
      <c r="G69" s="56">
        <f t="shared" si="41"/>
        <v>1.4057941528791259E-3</v>
      </c>
      <c r="H69" s="56">
        <f t="shared" si="41"/>
        <v>2.6789068800260889E-3</v>
      </c>
      <c r="I69" s="56">
        <f t="shared" si="41"/>
        <v>3.8089889741165456E-5</v>
      </c>
      <c r="J69" s="56">
        <f t="shared" si="41"/>
        <v>1.0681035860583764E-4</v>
      </c>
      <c r="K69" s="56">
        <f t="shared" si="41"/>
        <v>1.1433504076733318E-2</v>
      </c>
      <c r="L69" s="56">
        <f t="shared" si="41"/>
        <v>1.9336743504044854E-2</v>
      </c>
      <c r="M69" s="56">
        <f t="shared" si="41"/>
        <v>4.4906911673790996E-2</v>
      </c>
      <c r="N69" s="56">
        <f t="shared" si="41"/>
        <v>3.8078854928421564E-2</v>
      </c>
      <c r="O69" s="56">
        <f t="shared" si="41"/>
        <v>6.1045093586455865E-2</v>
      </c>
      <c r="P69" s="56">
        <f t="shared" si="41"/>
        <v>6.9312906580461964E-2</v>
      </c>
      <c r="Q69" s="56">
        <f t="shared" si="41"/>
        <v>6.686591752159346E-2</v>
      </c>
      <c r="R69" s="56">
        <f t="shared" si="41"/>
        <v>7.2472849139666576E-2</v>
      </c>
      <c r="S69" s="56">
        <f t="shared" si="41"/>
        <v>5.8850868292638629E-2</v>
      </c>
      <c r="T69" s="56">
        <f t="shared" si="41"/>
        <v>5.8826376936814508E-2</v>
      </c>
      <c r="U69" s="56">
        <f t="shared" si="41"/>
        <v>5.2796725127496932E-2</v>
      </c>
      <c r="V69" s="56">
        <f t="shared" si="41"/>
        <v>5.1183416674457485E-2</v>
      </c>
      <c r="W69" s="56">
        <f t="shared" si="41"/>
        <v>4.8273630548453177E-2</v>
      </c>
      <c r="X69" s="56">
        <f t="shared" si="41"/>
        <v>4.465025503936039E-2</v>
      </c>
      <c r="Y69" s="56">
        <f t="shared" si="41"/>
        <v>4.4069194006992676E-2</v>
      </c>
      <c r="Z69" s="56">
        <f t="shared" si="41"/>
        <v>4.0667873669131605E-2</v>
      </c>
      <c r="AA69" s="56">
        <f t="shared" si="41"/>
        <v>3.875769759828461E-2</v>
      </c>
      <c r="AB69" s="56">
        <f t="shared" si="41"/>
        <v>3.4318274302768431E-2</v>
      </c>
      <c r="AC69" s="56">
        <f t="shared" si="41"/>
        <v>3.1628345325207793E-2</v>
      </c>
      <c r="AD69" s="56">
        <f t="shared" si="41"/>
        <v>3.7020360548833099E-2</v>
      </c>
      <c r="AE69" s="56">
        <f t="shared" si="41"/>
        <v>3.679660369375054E-2</v>
      </c>
      <c r="AF69" s="56">
        <f t="shared" si="41"/>
        <v>3.8428247431689849E-2</v>
      </c>
      <c r="AG69" s="56">
        <f t="shared" si="41"/>
        <v>3.603342135437871E-2</v>
      </c>
      <c r="AH69" s="56">
        <f t="shared" si="41"/>
        <v>4.4056839928254855E-2</v>
      </c>
      <c r="AI69" s="56">
        <f t="shared" si="41"/>
        <v>4.5507853197984519E-2</v>
      </c>
      <c r="AJ69" s="56">
        <f t="shared" si="41"/>
        <v>5.822845911903253E-2</v>
      </c>
      <c r="AK69" s="56">
        <f t="shared" si="41"/>
        <v>5.7659128844526467E-2</v>
      </c>
      <c r="AL69" s="56">
        <f t="shared" si="41"/>
        <v>6.4028093613970355E-2</v>
      </c>
      <c r="AM69" s="56">
        <f t="shared" si="41"/>
        <v>4.5431298390001672E-2</v>
      </c>
      <c r="AN69" s="56">
        <f t="shared" si="41"/>
        <v>5.0422311810505639E-2</v>
      </c>
      <c r="AO69" s="56">
        <f t="shared" si="41"/>
        <v>3.6064124457431082E-2</v>
      </c>
      <c r="AP69" s="56">
        <f t="shared" si="41"/>
        <v>4.7305079275779115E-2</v>
      </c>
      <c r="AQ69" s="56">
        <f t="shared" si="41"/>
        <v>5.56067879449057E-2</v>
      </c>
      <c r="AR69" s="56">
        <f t="shared" si="41"/>
        <v>5.7389892483373929E-2</v>
      </c>
      <c r="AS69" s="56">
        <f t="shared" si="41"/>
        <v>3.7182002620064832E-2</v>
      </c>
      <c r="AT69" s="56">
        <f t="shared" si="41"/>
        <v>5.7301830876435422E-2</v>
      </c>
      <c r="AU69" s="56">
        <f t="shared" si="41"/>
        <v>4.6948953599501644E-2</v>
      </c>
      <c r="AV69" s="56">
        <f t="shared" si="41"/>
        <v>4.7014349185150649E-2</v>
      </c>
      <c r="AW69" s="56">
        <f t="shared" si="41"/>
        <v>3.0049868849864995E-2</v>
      </c>
      <c r="AX69" s="56">
        <f t="shared" si="41"/>
        <v>4.5408036642890476E-2</v>
      </c>
      <c r="AY69" s="56">
        <f t="shared" si="41"/>
        <v>4.9645205236791216E-2</v>
      </c>
      <c r="AZ69" s="56">
        <f t="shared" si="41"/>
        <v>4.9271851645789969E-2</v>
      </c>
      <c r="BA69" s="56">
        <f t="shared" si="41"/>
        <v>3.6457446031796584E-2</v>
      </c>
      <c r="BB69" s="56">
        <f t="shared" si="41"/>
        <v>4.3044244001755751E-2</v>
      </c>
      <c r="BC69" s="56">
        <f t="shared" si="41"/>
        <v>4.6814096775200514E-2</v>
      </c>
      <c r="BD69" s="56">
        <f t="shared" si="41"/>
        <v>4.8234614791834843E-2</v>
      </c>
      <c r="BE69" s="56">
        <f t="shared" ref="BE69:BF69" si="42">BE8/BE$57</f>
        <v>3.0666202362265273E-2</v>
      </c>
      <c r="BF69" s="56">
        <f t="shared" si="42"/>
        <v>3.8195951735525431E-2</v>
      </c>
      <c r="BG69" s="56">
        <f t="shared" ref="BG69:BH69" si="43">BG8/BG$57</f>
        <v>4.0391865899191172E-2</v>
      </c>
      <c r="BH69" s="56">
        <f t="shared" si="43"/>
        <v>4.3302177587937578E-2</v>
      </c>
      <c r="BI69" s="56">
        <f t="shared" ref="BI69:BJ69" si="44">BI8/BI$57</f>
        <v>3.1857427957397551E-2</v>
      </c>
      <c r="BJ69" s="56">
        <f t="shared" si="44"/>
        <v>4.087795098589378E-2</v>
      </c>
      <c r="BK69" s="56">
        <f t="shared" ref="BK69:BL69" si="45">BK8/BK$57</f>
        <v>4.6104019792408815E-2</v>
      </c>
      <c r="BL69" s="56">
        <f t="shared" si="45"/>
        <v>5.3781781213743655E-2</v>
      </c>
      <c r="BM69" s="56">
        <f t="shared" ref="BM69:BN69" si="46">BM8/BM$57</f>
        <v>4.8847699135208943E-2</v>
      </c>
      <c r="BN69" s="56">
        <f t="shared" si="46"/>
        <v>5.3583636982660887E-2</v>
      </c>
      <c r="BO69" s="56">
        <f t="shared" ref="BO69:BP69" si="47">BO8/BO$57</f>
        <v>5.7716270165203282E-2</v>
      </c>
      <c r="BP69" s="56">
        <f t="shared" si="47"/>
        <v>5.0195315529830954E-2</v>
      </c>
      <c r="BQ69" s="56">
        <f t="shared" ref="BQ69:BR69" si="48">BQ8/BQ$57</f>
        <v>4.8908235804919355E-2</v>
      </c>
      <c r="BR69" s="56">
        <f t="shared" si="48"/>
        <v>6.0948611158829435E-2</v>
      </c>
      <c r="BS69" s="56">
        <f t="shared" ref="BS69:BT69" si="49">BS8/BS$57</f>
        <v>5.5734900809600946E-2</v>
      </c>
      <c r="BT69" s="56">
        <f t="shared" si="49"/>
        <v>5.6432998731366667E-2</v>
      </c>
      <c r="BU69" s="56">
        <f t="shared" ref="BU69" si="50">BU8/BU$57</f>
        <v>5.0301824518825047E-2</v>
      </c>
      <c r="BV69" s="56">
        <f t="shared" ref="BV69:BY69" si="51">BV8/BV$57</f>
        <v>6.2699093097821429E-2</v>
      </c>
      <c r="BW69" s="56">
        <f t="shared" si="51"/>
        <v>5.6643313852369502E-2</v>
      </c>
      <c r="BX69" s="56">
        <f t="shared" si="51"/>
        <v>5.6894135034499804E-2</v>
      </c>
      <c r="BY69" s="56">
        <f t="shared" si="51"/>
        <v>5.9143863722944695E-2</v>
      </c>
      <c r="BZ69" s="56">
        <f t="shared" ref="BZ69:CA69" si="52">BZ8/BZ$57</f>
        <v>3.9602837808541923E-2</v>
      </c>
      <c r="CA69" s="56">
        <f t="shared" si="52"/>
        <v>8.1115477206204403E-3</v>
      </c>
      <c r="CB69" s="56">
        <f t="shared" ref="CB69:CC69" si="53">CB8/CB$57</f>
        <v>0.11833885642075173</v>
      </c>
      <c r="CC69" s="56">
        <f t="shared" si="53"/>
        <v>0.10165509514525679</v>
      </c>
      <c r="CD69" s="56">
        <f t="shared" ref="CD69:CE69" si="54">CD8/CD$57</f>
        <v>0.10715283177831658</v>
      </c>
      <c r="CE69" s="56">
        <f t="shared" si="54"/>
        <v>0.14472080789017838</v>
      </c>
      <c r="CF69" s="56">
        <f t="shared" ref="CF69:CG69" si="55">CF8/CF$57</f>
        <v>0.16999614565671767</v>
      </c>
      <c r="CG69" s="56">
        <f t="shared" si="55"/>
        <v>0.17710957918227849</v>
      </c>
      <c r="CH69" s="56">
        <f t="shared" ref="CH69:CI69" si="56">CH8/CH$57</f>
        <v>0.10680506512799018</v>
      </c>
      <c r="CI69" s="56">
        <f t="shared" si="56"/>
        <v>0.17702837291054468</v>
      </c>
      <c r="CJ69" s="56">
        <f t="shared" ref="CJ69" si="57">CJ8/CJ$57</f>
        <v>0.1481809784097311</v>
      </c>
      <c r="CK69" s="56">
        <f t="shared" si="37"/>
        <v>0.1436639106753497</v>
      </c>
      <c r="CL69" s="56">
        <f t="shared" si="37"/>
        <v>0.15018435520293719</v>
      </c>
      <c r="CM69" s="56">
        <f t="shared" ref="CM69:CN69" si="58">CM8/CM$57</f>
        <v>0.15532892964242206</v>
      </c>
      <c r="CN69" s="56">
        <f t="shared" si="58"/>
        <v>0.17391313866632291</v>
      </c>
      <c r="CO69" s="56">
        <f t="shared" si="38"/>
        <v>0.14462787971214247</v>
      </c>
      <c r="CP69" s="56">
        <f t="shared" si="38"/>
        <v>0.10615827940921761</v>
      </c>
      <c r="CQ69" s="56">
        <f t="shared" ref="CQ69:CS69" si="59">CQ8/CQ$57</f>
        <v>7.6549916220799541E-2</v>
      </c>
      <c r="CR69" s="56">
        <f t="shared" ref="CR69" si="60">CR8/CR$57</f>
        <v>7.4060152685004793E-2</v>
      </c>
      <c r="CS69" s="56">
        <f t="shared" si="59"/>
        <v>7.2697066131031537E-2</v>
      </c>
    </row>
    <row r="70" spans="1:98" s="4" customFormat="1" x14ac:dyDescent="0.35">
      <c r="C70" s="4" t="s">
        <v>50</v>
      </c>
      <c r="D70" s="80"/>
      <c r="E70" s="56">
        <f t="shared" si="20"/>
        <v>0.29061912306697252</v>
      </c>
      <c r="F70" s="56">
        <f t="shared" ref="F70:BD70" si="61">F9/F$57</f>
        <v>0.29067066863025615</v>
      </c>
      <c r="G70" s="56">
        <f t="shared" si="61"/>
        <v>0.28556737293340889</v>
      </c>
      <c r="H70" s="56">
        <f t="shared" si="61"/>
        <v>0.28807286357216533</v>
      </c>
      <c r="I70" s="56">
        <f t="shared" si="61"/>
        <v>0.27040175724529275</v>
      </c>
      <c r="J70" s="56">
        <f t="shared" si="61"/>
        <v>0.27944290940298111</v>
      </c>
      <c r="K70" s="56">
        <f t="shared" si="61"/>
        <v>0.28449666609446644</v>
      </c>
      <c r="L70" s="56">
        <f t="shared" si="61"/>
        <v>0.23511803702231918</v>
      </c>
      <c r="M70" s="56">
        <f t="shared" si="61"/>
        <v>0.22683126402288561</v>
      </c>
      <c r="N70" s="56">
        <f t="shared" si="61"/>
        <v>0.25147199518578517</v>
      </c>
      <c r="O70" s="56">
        <f t="shared" si="61"/>
        <v>0.17852216337742746</v>
      </c>
      <c r="P70" s="56">
        <f t="shared" si="61"/>
        <v>0.13387797044555874</v>
      </c>
      <c r="Q70" s="56">
        <f t="shared" si="61"/>
        <v>0.10859638914649948</v>
      </c>
      <c r="R70" s="56">
        <f t="shared" si="61"/>
        <v>9.6386029677518609E-2</v>
      </c>
      <c r="S70" s="56">
        <f t="shared" si="61"/>
        <v>8.817259044792268E-2</v>
      </c>
      <c r="T70" s="56">
        <f t="shared" si="61"/>
        <v>7.892483729281663E-2</v>
      </c>
      <c r="U70" s="56">
        <f t="shared" si="61"/>
        <v>7.2393231215648821E-2</v>
      </c>
      <c r="V70" s="56">
        <f t="shared" si="61"/>
        <v>6.7003430877729947E-2</v>
      </c>
      <c r="W70" s="56">
        <f t="shared" si="61"/>
        <v>6.3393643409037442E-2</v>
      </c>
      <c r="X70" s="56">
        <f t="shared" si="61"/>
        <v>5.9738180510032358E-2</v>
      </c>
      <c r="Y70" s="56">
        <f t="shared" si="61"/>
        <v>5.6070247603412497E-2</v>
      </c>
      <c r="Z70" s="56">
        <f t="shared" si="61"/>
        <v>5.4798816284348857E-2</v>
      </c>
      <c r="AA70" s="56">
        <f t="shared" si="61"/>
        <v>5.4815826357328123E-2</v>
      </c>
      <c r="AB70" s="56">
        <f t="shared" si="61"/>
        <v>5.2417330898599707E-2</v>
      </c>
      <c r="AC70" s="56">
        <f t="shared" si="61"/>
        <v>5.2218494564360438E-2</v>
      </c>
      <c r="AD70" s="56">
        <f t="shared" si="61"/>
        <v>5.0048801095066167E-2</v>
      </c>
      <c r="AE70" s="56">
        <f t="shared" si="61"/>
        <v>5.7803352958418111E-2</v>
      </c>
      <c r="AF70" s="56">
        <f t="shared" si="61"/>
        <v>7.3621290351601823E-2</v>
      </c>
      <c r="AG70" s="56">
        <f t="shared" si="61"/>
        <v>7.7042102138053112E-2</v>
      </c>
      <c r="AH70" s="56">
        <f t="shared" si="61"/>
        <v>7.5685453530537725E-2</v>
      </c>
      <c r="AI70" s="56">
        <f t="shared" si="61"/>
        <v>7.597714841500082E-2</v>
      </c>
      <c r="AJ70" s="56">
        <f t="shared" si="61"/>
        <v>6.528862579956532E-2</v>
      </c>
      <c r="AK70" s="56">
        <f t="shared" si="61"/>
        <v>6.2783509724224154E-2</v>
      </c>
      <c r="AL70" s="56">
        <f t="shared" si="61"/>
        <v>6.041624710111819E-2</v>
      </c>
      <c r="AM70" s="56">
        <f t="shared" si="61"/>
        <v>5.5636598389449961E-2</v>
      </c>
      <c r="AN70" s="56">
        <f t="shared" si="61"/>
        <v>4.6545764235549403E-2</v>
      </c>
      <c r="AO70" s="56">
        <f t="shared" si="61"/>
        <v>4.4418540276277341E-2</v>
      </c>
      <c r="AP70" s="56">
        <f t="shared" si="61"/>
        <v>4.8892628359231562E-2</v>
      </c>
      <c r="AQ70" s="56">
        <f t="shared" si="61"/>
        <v>5.5799378160060753E-2</v>
      </c>
      <c r="AR70" s="56">
        <f t="shared" si="61"/>
        <v>6.3671049007459665E-2</v>
      </c>
      <c r="AS70" s="56">
        <f t="shared" si="61"/>
        <v>7.1337561609696218E-2</v>
      </c>
      <c r="AT70" s="56">
        <f t="shared" si="61"/>
        <v>7.1186190241155009E-2</v>
      </c>
      <c r="AU70" s="56">
        <f t="shared" si="61"/>
        <v>7.13395829464568E-2</v>
      </c>
      <c r="AV70" s="56">
        <f t="shared" si="61"/>
        <v>7.0245468373367162E-2</v>
      </c>
      <c r="AW70" s="56">
        <f t="shared" si="61"/>
        <v>6.924010256172497E-2</v>
      </c>
      <c r="AX70" s="56">
        <f t="shared" si="61"/>
        <v>6.7580129958175736E-2</v>
      </c>
      <c r="AY70" s="56">
        <f t="shared" si="61"/>
        <v>6.4584304653634822E-2</v>
      </c>
      <c r="AZ70" s="56">
        <f t="shared" si="61"/>
        <v>6.1994065349849227E-2</v>
      </c>
      <c r="BA70" s="56">
        <f t="shared" si="61"/>
        <v>5.8459886618394449E-2</v>
      </c>
      <c r="BB70" s="56">
        <f t="shared" si="61"/>
        <v>5.7630060929443325E-2</v>
      </c>
      <c r="BC70" s="56">
        <f t="shared" si="61"/>
        <v>5.7494421661665081E-2</v>
      </c>
      <c r="BD70" s="56">
        <f t="shared" si="61"/>
        <v>5.6425682417208925E-2</v>
      </c>
      <c r="BE70" s="56">
        <f t="shared" ref="BE70:BF70" si="62">BE9/BE$57</f>
        <v>5.6579977761377673E-2</v>
      </c>
      <c r="BF70" s="56">
        <f t="shared" si="62"/>
        <v>5.4918160158668024E-2</v>
      </c>
      <c r="BG70" s="56">
        <f t="shared" ref="BG70:BH70" si="63">BG9/BG$57</f>
        <v>5.4995456320993105E-2</v>
      </c>
      <c r="BH70" s="56">
        <f t="shared" si="63"/>
        <v>5.4430372672590002E-2</v>
      </c>
      <c r="BI70" s="56">
        <f t="shared" ref="BI70:BJ70" si="64">BI9/BI$57</f>
        <v>5.3214686834203322E-2</v>
      </c>
      <c r="BJ70" s="56">
        <f t="shared" si="64"/>
        <v>4.5238944377092881E-2</v>
      </c>
      <c r="BK70" s="56">
        <f t="shared" ref="BK70:BL70" si="65">BK9/BK$57</f>
        <v>4.5293291149488692E-2</v>
      </c>
      <c r="BL70" s="56">
        <f t="shared" si="65"/>
        <v>4.0999097607370208E-2</v>
      </c>
      <c r="BM70" s="56">
        <f t="shared" ref="BM70:BN70" si="66">BM9/BM$57</f>
        <v>4.0709793528567552E-2</v>
      </c>
      <c r="BN70" s="56">
        <f t="shared" si="66"/>
        <v>3.8270402363030906E-2</v>
      </c>
      <c r="BO70" s="56">
        <f t="shared" ref="BO70:BP70" si="67">BO9/BO$57</f>
        <v>3.6753868439007291E-2</v>
      </c>
      <c r="BP70" s="56">
        <f t="shared" si="67"/>
        <v>3.4138129848532726E-2</v>
      </c>
      <c r="BQ70" s="56">
        <f t="shared" ref="BQ70:BR70" si="68">BQ9/BQ$57</f>
        <v>3.3832702107860248E-2</v>
      </c>
      <c r="BR70" s="56">
        <f t="shared" si="68"/>
        <v>1.9001683097303143E-2</v>
      </c>
      <c r="BS70" s="56">
        <f t="shared" ref="BS70:BT70" si="69">BS9/BS$57</f>
        <v>2.7645367918789163E-2</v>
      </c>
      <c r="BT70" s="56">
        <f t="shared" si="69"/>
        <v>2.3785463539142262E-2</v>
      </c>
      <c r="BU70" s="56">
        <f t="shared" ref="BU70" si="70">BU9/BU$57</f>
        <v>2.2994645665678722E-2</v>
      </c>
      <c r="BV70" s="56">
        <f t="shared" ref="BV70:BY70" si="71">BV9/BV$57</f>
        <v>2.262748739359282E-2</v>
      </c>
      <c r="BW70" s="56">
        <f t="shared" si="71"/>
        <v>2.270078802474703E-2</v>
      </c>
      <c r="BX70" s="56">
        <f t="shared" si="71"/>
        <v>2.2345407536687019E-2</v>
      </c>
      <c r="BY70" s="56">
        <f t="shared" si="71"/>
        <v>1.1871697548294438E-2</v>
      </c>
      <c r="BZ70" s="56">
        <f t="shared" ref="BZ70:CA70" si="72">BZ9/BZ$57</f>
        <v>1.148944820910271E-2</v>
      </c>
      <c r="CA70" s="56">
        <f t="shared" si="72"/>
        <v>0.10476095363919308</v>
      </c>
      <c r="CB70" s="56">
        <f t="shared" ref="CB70:CC70" si="73">CB9/CB$57</f>
        <v>3.2002030376404133E-3</v>
      </c>
      <c r="CC70" s="56">
        <f t="shared" si="73"/>
        <v>2.9450334508967194E-3</v>
      </c>
      <c r="CD70" s="56">
        <f t="shared" ref="CD70:CE70" si="74">CD9/CD$57</f>
        <v>1.9005140940973771E-3</v>
      </c>
      <c r="CE70" s="56">
        <f t="shared" si="74"/>
        <v>1.830483810495628E-3</v>
      </c>
      <c r="CF70" s="56">
        <f t="shared" ref="CF70:CG70" si="75">CF9/CF$57</f>
        <v>1.7350809007351505E-3</v>
      </c>
      <c r="CG70" s="56">
        <f t="shared" si="75"/>
        <v>1.7185501790180676E-3</v>
      </c>
      <c r="CH70" s="56">
        <f t="shared" ref="CH70:CI70" si="76">CH9/CH$57</f>
        <v>1.0959723787839677E-3</v>
      </c>
      <c r="CI70" s="56">
        <f t="shared" si="76"/>
        <v>1.1196787007079357E-3</v>
      </c>
      <c r="CJ70" s="56">
        <f t="shared" ref="CJ70" si="77">CJ9/CJ$57</f>
        <v>5.9753696746487044E-4</v>
      </c>
      <c r="CK70" s="56">
        <f t="shared" si="37"/>
        <v>6.0464970989175244E-4</v>
      </c>
      <c r="CL70" s="56">
        <f t="shared" si="37"/>
        <v>2.9789607811379546E-4</v>
      </c>
      <c r="CM70" s="56">
        <f t="shared" ref="CM70:CN70" si="78">CM9/CM$57</f>
        <v>2.973971909037052E-4</v>
      </c>
      <c r="CN70" s="56">
        <f t="shared" si="78"/>
        <v>2.9373628755865241E-4</v>
      </c>
      <c r="CO70" s="56">
        <f t="shared" si="38"/>
        <v>2.9647041521358765E-4</v>
      </c>
      <c r="CP70" s="56">
        <f t="shared" si="38"/>
        <v>2.9231968016894382E-4</v>
      </c>
      <c r="CQ70" s="56">
        <f t="shared" ref="CQ70:CS70" si="79">CQ9/CQ$57</f>
        <v>2.912489915550216E-4</v>
      </c>
      <c r="CR70" s="56">
        <f t="shared" ref="CR70" si="80">CR9/CR$57</f>
        <v>2.8707308051435088E-4</v>
      </c>
      <c r="CS70" s="56">
        <f t="shared" si="79"/>
        <v>2.8043372778087974E-4</v>
      </c>
    </row>
    <row r="71" spans="1:98" s="4" customFormat="1" x14ac:dyDescent="0.35">
      <c r="C71" s="4" t="s">
        <v>73</v>
      </c>
      <c r="D71" s="80"/>
      <c r="E71" s="56">
        <f t="shared" si="20"/>
        <v>2.539571370935069E-2</v>
      </c>
      <c r="F71" s="56">
        <f t="shared" ref="F71:BD71" si="81">F10/F$57</f>
        <v>1.7883285994691404E-2</v>
      </c>
      <c r="G71" s="56">
        <f t="shared" si="81"/>
        <v>1.6218467967002971E-2</v>
      </c>
      <c r="H71" s="56">
        <f t="shared" si="81"/>
        <v>1.2428524837390043E-2</v>
      </c>
      <c r="I71" s="56">
        <f t="shared" si="81"/>
        <v>1.0456391921963964E-2</v>
      </c>
      <c r="J71" s="56">
        <f t="shared" si="81"/>
        <v>9.9423527076914625E-3</v>
      </c>
      <c r="K71" s="56">
        <f t="shared" si="81"/>
        <v>9.0173515147426858E-3</v>
      </c>
      <c r="L71" s="56">
        <f t="shared" si="81"/>
        <v>2.4448315469044621E-2</v>
      </c>
      <c r="M71" s="56">
        <f t="shared" si="81"/>
        <v>2.167908460876981E-2</v>
      </c>
      <c r="N71" s="56">
        <f t="shared" si="81"/>
        <v>2.0436889460952189E-2</v>
      </c>
      <c r="O71" s="56">
        <f t="shared" si="81"/>
        <v>6.8949721894024971E-2</v>
      </c>
      <c r="P71" s="56">
        <f t="shared" si="81"/>
        <v>8.7629654285419703E-2</v>
      </c>
      <c r="Q71" s="56">
        <f t="shared" si="81"/>
        <v>7.2194378382975932E-2</v>
      </c>
      <c r="R71" s="56">
        <f t="shared" si="81"/>
        <v>7.0400797917518534E-2</v>
      </c>
      <c r="S71" s="56">
        <f t="shared" si="81"/>
        <v>5.3140425644090841E-2</v>
      </c>
      <c r="T71" s="56">
        <f t="shared" si="81"/>
        <v>4.6123601074802074E-2</v>
      </c>
      <c r="U71" s="56">
        <f t="shared" si="81"/>
        <v>2.4833671114819444E-2</v>
      </c>
      <c r="V71" s="56">
        <f t="shared" si="81"/>
        <v>1.9914974181060148E-2</v>
      </c>
      <c r="W71" s="56">
        <f t="shared" si="81"/>
        <v>1.4757825936212263E-2</v>
      </c>
      <c r="X71" s="56">
        <f t="shared" si="81"/>
        <v>9.6720704413408402E-3</v>
      </c>
      <c r="Y71" s="56">
        <f t="shared" si="81"/>
        <v>5.3041006226514148E-3</v>
      </c>
      <c r="Z71" s="56">
        <f t="shared" si="81"/>
        <v>5.1146161140506732E-3</v>
      </c>
      <c r="AA71" s="56">
        <f t="shared" si="81"/>
        <v>4.9402235009894805E-3</v>
      </c>
      <c r="AB71" s="56">
        <f t="shared" si="81"/>
        <v>2.3016169318749772E-3</v>
      </c>
      <c r="AC71" s="56">
        <f t="shared" si="81"/>
        <v>2.1981014212080641E-3</v>
      </c>
      <c r="AD71" s="56">
        <f t="shared" si="81"/>
        <v>0</v>
      </c>
      <c r="AE71" s="56">
        <f t="shared" si="81"/>
        <v>0</v>
      </c>
      <c r="AF71" s="56">
        <f t="shared" si="81"/>
        <v>0</v>
      </c>
      <c r="AG71" s="56">
        <f t="shared" si="81"/>
        <v>0</v>
      </c>
      <c r="AH71" s="56">
        <f t="shared" si="81"/>
        <v>2.864294754298456E-5</v>
      </c>
      <c r="AI71" s="56">
        <f t="shared" si="81"/>
        <v>2.6595794841532086E-5</v>
      </c>
      <c r="AJ71" s="56">
        <f t="shared" si="81"/>
        <v>0</v>
      </c>
      <c r="AK71" s="56">
        <f t="shared" si="81"/>
        <v>0</v>
      </c>
      <c r="AL71" s="56">
        <f t="shared" si="81"/>
        <v>0</v>
      </c>
      <c r="AM71" s="56">
        <f t="shared" si="81"/>
        <v>0</v>
      </c>
      <c r="AN71" s="56">
        <f t="shared" si="81"/>
        <v>0</v>
      </c>
      <c r="AO71" s="56">
        <f t="shared" si="81"/>
        <v>0</v>
      </c>
      <c r="AP71" s="56">
        <f t="shared" si="81"/>
        <v>0</v>
      </c>
      <c r="AQ71" s="56">
        <f t="shared" si="81"/>
        <v>0</v>
      </c>
      <c r="AR71" s="56">
        <f t="shared" si="81"/>
        <v>0</v>
      </c>
      <c r="AS71" s="56">
        <f t="shared" si="81"/>
        <v>0</v>
      </c>
      <c r="AT71" s="56">
        <f t="shared" si="81"/>
        <v>0</v>
      </c>
      <c r="AU71" s="56">
        <f t="shared" si="81"/>
        <v>0</v>
      </c>
      <c r="AV71" s="56">
        <f t="shared" si="81"/>
        <v>0</v>
      </c>
      <c r="AW71" s="56">
        <f t="shared" si="81"/>
        <v>0</v>
      </c>
      <c r="AX71" s="56">
        <f t="shared" si="81"/>
        <v>0</v>
      </c>
      <c r="AY71" s="56">
        <f t="shared" si="81"/>
        <v>0</v>
      </c>
      <c r="AZ71" s="56">
        <f t="shared" si="81"/>
        <v>0</v>
      </c>
      <c r="BA71" s="56">
        <f t="shared" si="81"/>
        <v>0</v>
      </c>
      <c r="BB71" s="56">
        <f t="shared" si="81"/>
        <v>0</v>
      </c>
      <c r="BC71" s="56">
        <f t="shared" si="81"/>
        <v>0</v>
      </c>
      <c r="BD71" s="56">
        <f t="shared" si="81"/>
        <v>0</v>
      </c>
      <c r="BE71" s="56">
        <f t="shared" ref="BE71:BF71" si="82">BE10/BE$57</f>
        <v>0</v>
      </c>
      <c r="BF71" s="56">
        <f t="shared" si="82"/>
        <v>0</v>
      </c>
      <c r="BG71" s="56">
        <f t="shared" ref="BG71:BH71" si="83">BG10/BG$57</f>
        <v>0</v>
      </c>
      <c r="BH71" s="56">
        <f t="shared" si="83"/>
        <v>0</v>
      </c>
      <c r="BI71" s="56">
        <f t="shared" ref="BI71:BJ71" si="84">BI10/BI$57</f>
        <v>0</v>
      </c>
      <c r="BJ71" s="56">
        <f t="shared" si="84"/>
        <v>0</v>
      </c>
      <c r="BK71" s="56">
        <f t="shared" ref="BK71:BL71" si="85">BK10/BK$57</f>
        <v>0</v>
      </c>
      <c r="BL71" s="56">
        <f t="shared" si="85"/>
        <v>0</v>
      </c>
      <c r="BM71" s="56">
        <f t="shared" ref="BM71:BN71" si="86">BM10/BM$57</f>
        <v>0</v>
      </c>
      <c r="BN71" s="56">
        <f t="shared" si="86"/>
        <v>0</v>
      </c>
      <c r="BO71" s="56">
        <f t="shared" ref="BO71:BP71" si="87">BO10/BO$57</f>
        <v>0</v>
      </c>
      <c r="BP71" s="56">
        <f t="shared" si="87"/>
        <v>0</v>
      </c>
      <c r="BQ71" s="56">
        <f t="shared" ref="BQ71:BR71" si="88">BQ10/BQ$57</f>
        <v>0</v>
      </c>
      <c r="BR71" s="56">
        <f t="shared" si="88"/>
        <v>0</v>
      </c>
      <c r="BS71" s="56">
        <f t="shared" ref="BS71:BT71" si="89">BS10/BS$57</f>
        <v>0</v>
      </c>
      <c r="BT71" s="56">
        <f t="shared" si="89"/>
        <v>0</v>
      </c>
      <c r="BU71" s="56">
        <f t="shared" ref="BU71" si="90">BU10/BU$57</f>
        <v>0</v>
      </c>
      <c r="BV71" s="56">
        <f t="shared" ref="BV71:BY71" si="91">BV10/BV$57</f>
        <v>0</v>
      </c>
      <c r="BW71" s="56">
        <f t="shared" si="91"/>
        <v>0</v>
      </c>
      <c r="BX71" s="56">
        <f t="shared" si="91"/>
        <v>0</v>
      </c>
      <c r="BY71" s="56">
        <f t="shared" si="91"/>
        <v>0</v>
      </c>
      <c r="BZ71" s="56">
        <f t="shared" ref="BZ71:CA71" si="92">BZ10/BZ$57</f>
        <v>0</v>
      </c>
      <c r="CA71" s="56">
        <f t="shared" si="92"/>
        <v>0</v>
      </c>
      <c r="CB71" s="56">
        <f t="shared" ref="CB71:CC71" si="93">CB10/CB$57</f>
        <v>0</v>
      </c>
      <c r="CC71" s="56">
        <f t="shared" si="93"/>
        <v>0</v>
      </c>
      <c r="CD71" s="56">
        <f t="shared" ref="CD71:CE71" si="94">CD10/CD$57</f>
        <v>0</v>
      </c>
      <c r="CE71" s="56">
        <f t="shared" si="94"/>
        <v>0</v>
      </c>
      <c r="CF71" s="56">
        <f t="shared" ref="CF71:CG71" si="95">CF10/CF$57</f>
        <v>0</v>
      </c>
      <c r="CG71" s="56">
        <f t="shared" si="95"/>
        <v>0</v>
      </c>
      <c r="CH71" s="56">
        <f t="shared" ref="CH71:CI71" si="96">CH10/CH$57</f>
        <v>0</v>
      </c>
      <c r="CI71" s="56">
        <f t="shared" si="96"/>
        <v>0</v>
      </c>
      <c r="CJ71" s="56">
        <f t="shared" ref="CJ71" si="97">CJ10/CJ$57</f>
        <v>0</v>
      </c>
      <c r="CK71" s="56">
        <f t="shared" si="37"/>
        <v>0</v>
      </c>
      <c r="CL71" s="56">
        <f t="shared" si="37"/>
        <v>0</v>
      </c>
      <c r="CM71" s="56">
        <f t="shared" ref="CM71:CN71" si="98">CM10/CM$57</f>
        <v>0</v>
      </c>
      <c r="CN71" s="56">
        <f t="shared" si="98"/>
        <v>0</v>
      </c>
      <c r="CO71" s="56">
        <f t="shared" si="38"/>
        <v>0</v>
      </c>
      <c r="CP71" s="56">
        <f t="shared" si="38"/>
        <v>0</v>
      </c>
      <c r="CQ71" s="56">
        <f t="shared" ref="CQ71:CS71" si="99">CQ10/CQ$57</f>
        <v>0</v>
      </c>
      <c r="CR71" s="56">
        <f t="shared" ref="CR71" si="100">CR10/CR$57</f>
        <v>0</v>
      </c>
      <c r="CS71" s="56">
        <f t="shared" si="99"/>
        <v>0</v>
      </c>
    </row>
    <row r="72" spans="1:98" s="4" customFormat="1" x14ac:dyDescent="0.35">
      <c r="C72" s="4" t="s">
        <v>52</v>
      </c>
      <c r="D72" s="80"/>
      <c r="E72" s="56">
        <f t="shared" si="20"/>
        <v>-8.0089713558087333E-3</v>
      </c>
      <c r="F72" s="56">
        <f t="shared" ref="F72:BD72" si="101">F11/F$57</f>
        <v>-5.8538082387929622E-3</v>
      </c>
      <c r="G72" s="56">
        <f t="shared" si="101"/>
        <v>-5.717657028001478E-3</v>
      </c>
      <c r="H72" s="56">
        <f t="shared" si="101"/>
        <v>-2.6728269197632639E-3</v>
      </c>
      <c r="I72" s="56">
        <f t="shared" si="101"/>
        <v>-9.9738615697640698E-4</v>
      </c>
      <c r="J72" s="56">
        <f t="shared" si="101"/>
        <v>-1.4741840476605592E-4</v>
      </c>
      <c r="K72" s="56">
        <f t="shared" si="101"/>
        <v>2.3135547294898692E-4</v>
      </c>
      <c r="L72" s="56">
        <f t="shared" si="101"/>
        <v>-1.5679211162078633E-3</v>
      </c>
      <c r="M72" s="56">
        <f t="shared" si="101"/>
        <v>-1.0275258674505002E-3</v>
      </c>
      <c r="N72" s="56">
        <f t="shared" si="101"/>
        <v>-1.0933529843468036E-2</v>
      </c>
      <c r="O72" s="56">
        <f t="shared" si="101"/>
        <v>-1.1039708672176088E-2</v>
      </c>
      <c r="P72" s="56">
        <f t="shared" si="101"/>
        <v>-4.9525903924559226E-3</v>
      </c>
      <c r="Q72" s="56">
        <f t="shared" si="101"/>
        <v>-7.1727887326658601E-4</v>
      </c>
      <c r="R72" s="56">
        <f t="shared" si="101"/>
        <v>0</v>
      </c>
      <c r="S72" s="56">
        <f t="shared" si="101"/>
        <v>8.8820557404824924E-4</v>
      </c>
      <c r="T72" s="56">
        <f t="shared" si="101"/>
        <v>0</v>
      </c>
      <c r="U72" s="56">
        <f t="shared" si="101"/>
        <v>8.1041853129025943E-4</v>
      </c>
      <c r="V72" s="56">
        <f t="shared" si="101"/>
        <v>0</v>
      </c>
      <c r="W72" s="56">
        <f t="shared" si="101"/>
        <v>0</v>
      </c>
      <c r="X72" s="56">
        <f t="shared" si="101"/>
        <v>0</v>
      </c>
      <c r="Y72" s="56">
        <f t="shared" si="101"/>
        <v>0</v>
      </c>
      <c r="Z72" s="56">
        <f t="shared" si="101"/>
        <v>0</v>
      </c>
      <c r="AA72" s="56">
        <f t="shared" si="101"/>
        <v>0</v>
      </c>
      <c r="AB72" s="56">
        <f t="shared" si="101"/>
        <v>0</v>
      </c>
      <c r="AC72" s="56">
        <f t="shared" si="101"/>
        <v>0</v>
      </c>
      <c r="AD72" s="56">
        <f t="shared" si="101"/>
        <v>0</v>
      </c>
      <c r="AE72" s="56">
        <f t="shared" si="101"/>
        <v>0</v>
      </c>
      <c r="AF72" s="56">
        <f t="shared" si="101"/>
        <v>0</v>
      </c>
      <c r="AG72" s="56">
        <f t="shared" si="101"/>
        <v>0</v>
      </c>
      <c r="AH72" s="56">
        <f t="shared" si="101"/>
        <v>0</v>
      </c>
      <c r="AI72" s="56">
        <f t="shared" si="101"/>
        <v>0</v>
      </c>
      <c r="AJ72" s="56">
        <f t="shared" si="101"/>
        <v>0</v>
      </c>
      <c r="AK72" s="56">
        <f t="shared" si="101"/>
        <v>0</v>
      </c>
      <c r="AL72" s="56">
        <f t="shared" si="101"/>
        <v>0</v>
      </c>
      <c r="AM72" s="56">
        <f t="shared" si="101"/>
        <v>0</v>
      </c>
      <c r="AN72" s="56">
        <f t="shared" si="101"/>
        <v>0</v>
      </c>
      <c r="AO72" s="56">
        <f t="shared" si="101"/>
        <v>0</v>
      </c>
      <c r="AP72" s="56">
        <f t="shared" si="101"/>
        <v>0</v>
      </c>
      <c r="AQ72" s="56">
        <f t="shared" si="101"/>
        <v>0</v>
      </c>
      <c r="AR72" s="56">
        <f t="shared" si="101"/>
        <v>0</v>
      </c>
      <c r="AS72" s="56">
        <f t="shared" si="101"/>
        <v>0</v>
      </c>
      <c r="AT72" s="56">
        <f t="shared" si="101"/>
        <v>0</v>
      </c>
      <c r="AU72" s="56">
        <f t="shared" si="101"/>
        <v>0</v>
      </c>
      <c r="AV72" s="56">
        <f t="shared" si="101"/>
        <v>0</v>
      </c>
      <c r="AW72" s="56">
        <f t="shared" si="101"/>
        <v>0</v>
      </c>
      <c r="AX72" s="56">
        <f t="shared" si="101"/>
        <v>0</v>
      </c>
      <c r="AY72" s="56">
        <f t="shared" si="101"/>
        <v>0</v>
      </c>
      <c r="AZ72" s="56">
        <f t="shared" si="101"/>
        <v>0</v>
      </c>
      <c r="BA72" s="56">
        <f t="shared" si="101"/>
        <v>0</v>
      </c>
      <c r="BB72" s="56">
        <f t="shared" si="101"/>
        <v>0</v>
      </c>
      <c r="BC72" s="56">
        <f t="shared" si="101"/>
        <v>0</v>
      </c>
      <c r="BD72" s="56">
        <f t="shared" si="101"/>
        <v>0</v>
      </c>
      <c r="BE72" s="56">
        <f t="shared" ref="BE72:BF72" si="102">BE11/BE$57</f>
        <v>0</v>
      </c>
      <c r="BF72" s="56">
        <f t="shared" si="102"/>
        <v>0</v>
      </c>
      <c r="BG72" s="56">
        <f t="shared" ref="BG72:BH72" si="103">BG11/BG$57</f>
        <v>0</v>
      </c>
      <c r="BH72" s="56">
        <f t="shared" si="103"/>
        <v>0</v>
      </c>
      <c r="BI72" s="56">
        <f t="shared" ref="BI72:BJ72" si="104">BI11/BI$57</f>
        <v>0</v>
      </c>
      <c r="BJ72" s="56">
        <f t="shared" si="104"/>
        <v>0</v>
      </c>
      <c r="BK72" s="56">
        <f t="shared" ref="BK72:BL72" si="105">BK11/BK$57</f>
        <v>0</v>
      </c>
      <c r="BL72" s="56">
        <f t="shared" si="105"/>
        <v>0</v>
      </c>
      <c r="BM72" s="56">
        <f t="shared" ref="BM72:BN72" si="106">BM11/BM$57</f>
        <v>0</v>
      </c>
      <c r="BN72" s="56">
        <f t="shared" si="106"/>
        <v>0</v>
      </c>
      <c r="BO72" s="56">
        <f t="shared" ref="BO72:BP72" si="107">BO11/BO$57</f>
        <v>0</v>
      </c>
      <c r="BP72" s="56">
        <f t="shared" si="107"/>
        <v>0</v>
      </c>
      <c r="BQ72" s="56">
        <f t="shared" ref="BQ72:BR72" si="108">BQ11/BQ$57</f>
        <v>0</v>
      </c>
      <c r="BR72" s="56">
        <f t="shared" si="108"/>
        <v>0</v>
      </c>
      <c r="BS72" s="56">
        <f t="shared" ref="BS72:BT72" si="109">BS11/BS$57</f>
        <v>0</v>
      </c>
      <c r="BT72" s="56">
        <f t="shared" si="109"/>
        <v>0</v>
      </c>
      <c r="BU72" s="56">
        <f t="shared" ref="BU72" si="110">BU11/BU$57</f>
        <v>0</v>
      </c>
      <c r="BV72" s="56">
        <f t="shared" ref="BV72:BY72" si="111">BV11/BV$57</f>
        <v>0</v>
      </c>
      <c r="BW72" s="56">
        <f t="shared" si="111"/>
        <v>0</v>
      </c>
      <c r="BX72" s="56">
        <f t="shared" si="111"/>
        <v>0</v>
      </c>
      <c r="BY72" s="56">
        <f t="shared" si="111"/>
        <v>0</v>
      </c>
      <c r="BZ72" s="56">
        <f t="shared" ref="BZ72:CA72" si="112">BZ11/BZ$57</f>
        <v>0</v>
      </c>
      <c r="CA72" s="56">
        <f t="shared" si="112"/>
        <v>0</v>
      </c>
      <c r="CB72" s="56">
        <f t="shared" ref="CB72:CC72" si="113">CB11/CB$57</f>
        <v>0</v>
      </c>
      <c r="CC72" s="56">
        <f t="shared" si="113"/>
        <v>0</v>
      </c>
      <c r="CD72" s="56">
        <f t="shared" ref="CD72:CE72" si="114">CD11/CD$57</f>
        <v>0</v>
      </c>
      <c r="CE72" s="56">
        <f t="shared" si="114"/>
        <v>0</v>
      </c>
      <c r="CF72" s="56">
        <f t="shared" ref="CF72:CG72" si="115">CF11/CF$57</f>
        <v>0</v>
      </c>
      <c r="CG72" s="56">
        <f t="shared" si="115"/>
        <v>0</v>
      </c>
      <c r="CH72" s="56">
        <f t="shared" ref="CH72:CI72" si="116">CH11/CH$57</f>
        <v>0</v>
      </c>
      <c r="CI72" s="56">
        <f t="shared" si="116"/>
        <v>0</v>
      </c>
      <c r="CJ72" s="56">
        <f t="shared" ref="CJ72" si="117">CJ11/CJ$57</f>
        <v>0</v>
      </c>
      <c r="CK72" s="56">
        <f t="shared" si="37"/>
        <v>0</v>
      </c>
      <c r="CL72" s="56">
        <f t="shared" si="37"/>
        <v>0</v>
      </c>
      <c r="CM72" s="56">
        <f t="shared" ref="CM72:CN72" si="118">CM11/CM$57</f>
        <v>0</v>
      </c>
      <c r="CN72" s="56">
        <f t="shared" si="118"/>
        <v>0</v>
      </c>
      <c r="CO72" s="56">
        <f t="shared" si="38"/>
        <v>0</v>
      </c>
      <c r="CP72" s="56">
        <f t="shared" si="38"/>
        <v>0</v>
      </c>
      <c r="CQ72" s="56">
        <f t="shared" ref="CQ72:CS72" si="119">CQ11/CQ$57</f>
        <v>0</v>
      </c>
      <c r="CR72" s="56">
        <f t="shared" ref="CR72" si="120">CR11/CR$57</f>
        <v>0</v>
      </c>
      <c r="CS72" s="56">
        <f t="shared" si="119"/>
        <v>0</v>
      </c>
    </row>
    <row r="73" spans="1:98" s="4" customFormat="1" x14ac:dyDescent="0.35">
      <c r="B73" s="4" t="s">
        <v>53</v>
      </c>
      <c r="D73" s="80"/>
      <c r="E73" s="56">
        <f t="shared" si="20"/>
        <v>5.2542314742267421E-2</v>
      </c>
      <c r="F73" s="56">
        <f t="shared" ref="F73:BD73" si="121">F12/F$57</f>
        <v>6.1932054782955485E-2</v>
      </c>
      <c r="G73" s="56">
        <f t="shared" si="121"/>
        <v>6.075316566120928E-2</v>
      </c>
      <c r="H73" s="56">
        <f t="shared" si="121"/>
        <v>6.0268583166052034E-2</v>
      </c>
      <c r="I73" s="56">
        <f t="shared" si="121"/>
        <v>5.4746194321297119E-2</v>
      </c>
      <c r="J73" s="56">
        <f t="shared" si="121"/>
        <v>5.5644493980039213E-2</v>
      </c>
      <c r="K73" s="56">
        <f t="shared" si="121"/>
        <v>6.1079614101040881E-2</v>
      </c>
      <c r="L73" s="56">
        <f t="shared" si="121"/>
        <v>5.4287908368904597E-2</v>
      </c>
      <c r="M73" s="56">
        <f t="shared" si="121"/>
        <v>3.8092497341176021E-2</v>
      </c>
      <c r="N73" s="56">
        <f t="shared" si="121"/>
        <v>3.0627688573924259E-2</v>
      </c>
      <c r="O73" s="56">
        <f t="shared" si="121"/>
        <v>2.3431576459644669E-2</v>
      </c>
      <c r="P73" s="56">
        <f t="shared" si="121"/>
        <v>9.4330730856684118E-3</v>
      </c>
      <c r="Q73" s="56">
        <f t="shared" si="121"/>
        <v>1.7038930520941391E-3</v>
      </c>
      <c r="R73" s="56">
        <f t="shared" si="121"/>
        <v>2.2884170351200432E-3</v>
      </c>
      <c r="S73" s="56">
        <f t="shared" si="121"/>
        <v>2.6605978659583378E-3</v>
      </c>
      <c r="T73" s="56">
        <f t="shared" si="121"/>
        <v>1.7422538528518935E-3</v>
      </c>
      <c r="U73" s="56">
        <f t="shared" si="121"/>
        <v>1.4484910023681303E-3</v>
      </c>
      <c r="V73" s="56">
        <f t="shared" si="121"/>
        <v>5.2663347999209291E-3</v>
      </c>
      <c r="W73" s="56">
        <f t="shared" si="121"/>
        <v>1.0624337244481539E-2</v>
      </c>
      <c r="X73" s="56">
        <f t="shared" si="121"/>
        <v>9.9137306137079047E-3</v>
      </c>
      <c r="Y73" s="56">
        <f t="shared" si="121"/>
        <v>1.2565363291155754E-2</v>
      </c>
      <c r="Z73" s="56">
        <f t="shared" si="121"/>
        <v>2.0183020428233924E-3</v>
      </c>
      <c r="AA73" s="56">
        <f t="shared" si="121"/>
        <v>1.8711627663141196E-3</v>
      </c>
      <c r="AB73" s="56">
        <f t="shared" si="121"/>
        <v>9.4071704348979877E-4</v>
      </c>
      <c r="AC73" s="56">
        <f t="shared" si="121"/>
        <v>1.7545303191540918E-3</v>
      </c>
      <c r="AD73" s="56">
        <f t="shared" si="121"/>
        <v>2.4290381336178691E-3</v>
      </c>
      <c r="AE73" s="56">
        <f t="shared" si="121"/>
        <v>1.9153829507775576E-3</v>
      </c>
      <c r="AF73" s="56">
        <f t="shared" si="121"/>
        <v>1.5935350221040069E-3</v>
      </c>
      <c r="AG73" s="56">
        <f t="shared" si="121"/>
        <v>8.6049254624385009E-4</v>
      </c>
      <c r="AH73" s="56">
        <f t="shared" si="121"/>
        <v>1.4828073435646813E-3</v>
      </c>
      <c r="AI73" s="56">
        <f t="shared" si="121"/>
        <v>1.2626243951780031E-3</v>
      </c>
      <c r="AJ73" s="56">
        <f t="shared" si="121"/>
        <v>4.4710613086514283E-3</v>
      </c>
      <c r="AK73" s="56">
        <f t="shared" si="121"/>
        <v>2.5664206877563369E-3</v>
      </c>
      <c r="AL73" s="56">
        <f t="shared" si="121"/>
        <v>3.0313485898247391E-3</v>
      </c>
      <c r="AM73" s="56">
        <f t="shared" si="121"/>
        <v>4.7348582649949615E-3</v>
      </c>
      <c r="AN73" s="56">
        <f t="shared" si="121"/>
        <v>3.2898198714726577E-3</v>
      </c>
      <c r="AO73" s="56">
        <f t="shared" si="121"/>
        <v>2.860024259729602E-3</v>
      </c>
      <c r="AP73" s="56">
        <f t="shared" si="121"/>
        <v>5.719284035494333E-3</v>
      </c>
      <c r="AQ73" s="56">
        <f t="shared" si="121"/>
        <v>6.6039402987440503E-3</v>
      </c>
      <c r="AR73" s="56">
        <f t="shared" si="121"/>
        <v>3.9808258400646059E-3</v>
      </c>
      <c r="AS73" s="56">
        <f t="shared" si="121"/>
        <v>6.547975223476216E-3</v>
      </c>
      <c r="AT73" s="56">
        <f t="shared" si="121"/>
        <v>2.2537119644950115E-3</v>
      </c>
      <c r="AU73" s="56">
        <f t="shared" si="121"/>
        <v>4.6297186407900266E-3</v>
      </c>
      <c r="AV73" s="56">
        <f t="shared" si="121"/>
        <v>2.044469701022959E-3</v>
      </c>
      <c r="AW73" s="56">
        <f t="shared" si="121"/>
        <v>4.8179253499522276E-3</v>
      </c>
      <c r="AX73" s="56">
        <f t="shared" si="121"/>
        <v>1.650326590990854E-3</v>
      </c>
      <c r="AY73" s="56">
        <f t="shared" si="121"/>
        <v>2.9076277338167052E-3</v>
      </c>
      <c r="AZ73" s="56">
        <f t="shared" si="121"/>
        <v>1.5226118487957755E-3</v>
      </c>
      <c r="BA73" s="56">
        <f t="shared" si="121"/>
        <v>2.2799453218294574E-3</v>
      </c>
      <c r="BB73" s="56">
        <f t="shared" si="121"/>
        <v>1.1372311234473216E-3</v>
      </c>
      <c r="BC73" s="56">
        <f t="shared" si="121"/>
        <v>6.4877212382342979E-3</v>
      </c>
      <c r="BD73" s="56">
        <f t="shared" si="121"/>
        <v>8.5918824839813506E-4</v>
      </c>
      <c r="BE73" s="56">
        <f t="shared" ref="BE73:BF73" si="122">BE12/BE$57</f>
        <v>8.2905611715188739E-3</v>
      </c>
      <c r="BF73" s="56">
        <f t="shared" si="122"/>
        <v>1.4273139041574624E-3</v>
      </c>
      <c r="BG73" s="56">
        <f t="shared" ref="BG73:BH73" si="123">BG12/BG$57</f>
        <v>3.7288549846920178E-3</v>
      </c>
      <c r="BH73" s="56">
        <f t="shared" si="123"/>
        <v>1.7620882966232836E-3</v>
      </c>
      <c r="BI73" s="56">
        <f t="shared" ref="BI73:BJ73" si="124">BI12/BI$57</f>
        <v>2.6457879740774135E-3</v>
      </c>
      <c r="BJ73" s="56">
        <f t="shared" si="124"/>
        <v>9.2655529627475865E-4</v>
      </c>
      <c r="BK73" s="56">
        <f t="shared" ref="BK73:BL73" si="125">BK12/BK$57</f>
        <v>3.1175962515439908E-3</v>
      </c>
      <c r="BL73" s="56">
        <f t="shared" si="125"/>
        <v>2.3518034977706359E-3</v>
      </c>
      <c r="BM73" s="56">
        <f t="shared" ref="BM73:BN73" si="126">BM12/BM$57</f>
        <v>4.6242634780827348E-3</v>
      </c>
      <c r="BN73" s="56">
        <f t="shared" si="126"/>
        <v>1.8092320072306996E-3</v>
      </c>
      <c r="BO73" s="56">
        <f t="shared" ref="BO73:BP73" si="127">BO12/BO$57</f>
        <v>2.3554115674081014E-3</v>
      </c>
      <c r="BP73" s="56">
        <f t="shared" si="127"/>
        <v>2.2980068680252489E-3</v>
      </c>
      <c r="BQ73" s="56">
        <f t="shared" ref="BQ73:BR73" si="128">BQ12/BQ$57</f>
        <v>1.7728470838703561E-3</v>
      </c>
      <c r="BR73" s="56">
        <f t="shared" si="128"/>
        <v>5.5512974087959619E-4</v>
      </c>
      <c r="BS73" s="56">
        <f t="shared" ref="BS73:BT73" si="129">BS12/BS$57</f>
        <v>4.9100367551399755E-4</v>
      </c>
      <c r="BT73" s="56">
        <f t="shared" si="129"/>
        <v>4.6787805113771643E-4</v>
      </c>
      <c r="BU73" s="56">
        <f t="shared" ref="BU73" si="130">BU12/BU$57</f>
        <v>4.5896158363466074E-3</v>
      </c>
      <c r="BV73" s="56">
        <f t="shared" ref="BV73:BY73" si="131">BV12/BV$57</f>
        <v>4.3565457087025063E-3</v>
      </c>
      <c r="BW73" s="56">
        <f t="shared" si="131"/>
        <v>1.5123245718175204E-3</v>
      </c>
      <c r="BX73" s="56">
        <f t="shared" si="131"/>
        <v>1.5707553864062981E-3</v>
      </c>
      <c r="BY73" s="56">
        <f t="shared" si="131"/>
        <v>3.6608226947885542E-3</v>
      </c>
      <c r="BZ73" s="56">
        <f t="shared" ref="BZ73:CA73" si="132">BZ12/BZ$57</f>
        <v>1.026324875619838E-3</v>
      </c>
      <c r="CA73" s="56">
        <f t="shared" si="132"/>
        <v>3.2842208497005756E-7</v>
      </c>
      <c r="CB73" s="56">
        <f t="shared" ref="CB73:CC73" si="133">CB12/CB$57</f>
        <v>4.7173245508549162E-9</v>
      </c>
      <c r="CC73" s="56">
        <f t="shared" si="133"/>
        <v>0</v>
      </c>
      <c r="CD73" s="56">
        <f t="shared" ref="CD73:CE73" si="134">CD12/CD$57</f>
        <v>7.4181747340949458E-7</v>
      </c>
      <c r="CE73" s="56">
        <f t="shared" si="134"/>
        <v>5.9870972124849588E-6</v>
      </c>
      <c r="CF73" s="56">
        <f t="shared" ref="CF73:CG73" si="135">CF12/CF$57</f>
        <v>1.0981104898072404E-9</v>
      </c>
      <c r="CG73" s="56">
        <f t="shared" si="135"/>
        <v>5.7095809699262791E-7</v>
      </c>
      <c r="CH73" s="56">
        <f t="shared" ref="CH73:CI73" si="136">CH12/CH$57</f>
        <v>5.0009988697800806E-7</v>
      </c>
      <c r="CI73" s="56">
        <f t="shared" si="136"/>
        <v>5.3377197892702618E-7</v>
      </c>
      <c r="CJ73" s="56">
        <f t="shared" ref="CJ73" si="137">CJ12/CJ$57</f>
        <v>5.1261868875845532E-7</v>
      </c>
      <c r="CK73" s="56">
        <f t="shared" si="37"/>
        <v>5.038922005512855E-7</v>
      </c>
      <c r="CL73" s="56">
        <f t="shared" si="37"/>
        <v>4.450712506714079E-7</v>
      </c>
      <c r="CM73" s="56">
        <f t="shared" ref="CM73:CN73" si="138">CM12/CM$57</f>
        <v>4.4577816201551459E-7</v>
      </c>
      <c r="CN73" s="56">
        <f t="shared" si="138"/>
        <v>4.8173204023221382E-7</v>
      </c>
      <c r="CO73" s="56">
        <f t="shared" si="38"/>
        <v>4.8521921249188903E-7</v>
      </c>
      <c r="CP73" s="56">
        <f t="shared" si="38"/>
        <v>5.1587891434179999E-7</v>
      </c>
      <c r="CQ73" s="56">
        <f t="shared" ref="CQ73:CS73" si="139">CQ12/CQ$57</f>
        <v>4.8597496100632427E-7</v>
      </c>
      <c r="CR73" s="56">
        <f t="shared" ref="CR73" si="140">CR12/CR$57</f>
        <v>1.4411896384258364E-4</v>
      </c>
      <c r="CS73" s="56">
        <f t="shared" si="139"/>
        <v>9.5970052165841312E-5</v>
      </c>
    </row>
    <row r="74" spans="1:98" s="4" customFormat="1" x14ac:dyDescent="0.35">
      <c r="C74" s="4" t="s">
        <v>54</v>
      </c>
      <c r="D74" s="80"/>
      <c r="E74" s="56">
        <f t="shared" si="20"/>
        <v>6.9796282407308622E-3</v>
      </c>
      <c r="F74" s="56">
        <f t="shared" ref="F74:BD74" si="141">F13/F$57</f>
        <v>5.2112587346759233E-3</v>
      </c>
      <c r="G74" s="56">
        <f t="shared" si="141"/>
        <v>5.7543181121235852E-3</v>
      </c>
      <c r="H74" s="56">
        <f t="shared" si="141"/>
        <v>4.9968614211676424E-3</v>
      </c>
      <c r="I74" s="56">
        <f t="shared" si="141"/>
        <v>3.7991189411485716E-3</v>
      </c>
      <c r="J74" s="56">
        <f t="shared" si="141"/>
        <v>3.4554349504252462E-3</v>
      </c>
      <c r="K74" s="56">
        <f t="shared" si="141"/>
        <v>3.1710300905198889E-3</v>
      </c>
      <c r="L74" s="56">
        <f t="shared" si="141"/>
        <v>3.0330269591212905E-3</v>
      </c>
      <c r="M74" s="56">
        <f t="shared" si="141"/>
        <v>1.9764350059801932E-3</v>
      </c>
      <c r="N74" s="56">
        <f t="shared" si="141"/>
        <v>4.7204851617739926E-3</v>
      </c>
      <c r="O74" s="56">
        <f t="shared" si="141"/>
        <v>6.1307569292727024E-3</v>
      </c>
      <c r="P74" s="56">
        <f t="shared" si="141"/>
        <v>2.6724171986572585E-3</v>
      </c>
      <c r="Q74" s="56">
        <f t="shared" si="141"/>
        <v>5.7316454041874212E-5</v>
      </c>
      <c r="R74" s="56">
        <f t="shared" si="141"/>
        <v>1.0230716764398352E-5</v>
      </c>
      <c r="S74" s="56">
        <f t="shared" si="141"/>
        <v>4.20854667224103E-5</v>
      </c>
      <c r="T74" s="56">
        <f t="shared" si="141"/>
        <v>7.4119927783410943E-5</v>
      </c>
      <c r="U74" s="56">
        <f t="shared" si="141"/>
        <v>2.5491016875513339E-6</v>
      </c>
      <c r="V74" s="56">
        <f t="shared" si="141"/>
        <v>4.2388374641902311E-7</v>
      </c>
      <c r="W74" s="56">
        <f t="shared" si="141"/>
        <v>4.4484794169948229E-9</v>
      </c>
      <c r="X74" s="56">
        <f t="shared" si="141"/>
        <v>4.2847038039748856E-9</v>
      </c>
      <c r="Y74" s="56">
        <f t="shared" si="141"/>
        <v>1.0021755355513443E-5</v>
      </c>
      <c r="Z74" s="56">
        <f t="shared" si="141"/>
        <v>8.6506373175447334E-8</v>
      </c>
      <c r="AA74" s="56">
        <f t="shared" si="141"/>
        <v>7.5406553471867551E-8</v>
      </c>
      <c r="AB74" s="56">
        <f t="shared" si="141"/>
        <v>3.2211480181270603E-6</v>
      </c>
      <c r="AC74" s="56">
        <f t="shared" si="141"/>
        <v>3.1316056557405906E-6</v>
      </c>
      <c r="AD74" s="56">
        <f t="shared" si="141"/>
        <v>5.1473036681456454E-8</v>
      </c>
      <c r="AE74" s="56">
        <f t="shared" si="141"/>
        <v>5.0635967924593065E-8</v>
      </c>
      <c r="AF74" s="56">
        <f t="shared" si="141"/>
        <v>4.256862044648671E-8</v>
      </c>
      <c r="AG74" s="56">
        <f t="shared" si="141"/>
        <v>3.4206830417418998E-7</v>
      </c>
      <c r="AH74" s="56">
        <f t="shared" si="141"/>
        <v>7.0562353512355415E-7</v>
      </c>
      <c r="AI74" s="56">
        <f t="shared" si="141"/>
        <v>8.0995583505398116E-7</v>
      </c>
      <c r="AJ74" s="56">
        <f t="shared" si="141"/>
        <v>3.7546372449863692E-7</v>
      </c>
      <c r="AK74" s="56">
        <f t="shared" si="141"/>
        <v>1.7889710309609296E-4</v>
      </c>
      <c r="AL74" s="56">
        <f t="shared" si="141"/>
        <v>9.7294189719165682E-8</v>
      </c>
      <c r="AM74" s="56">
        <f t="shared" si="141"/>
        <v>4.3666571884738622E-4</v>
      </c>
      <c r="AN74" s="56">
        <f t="shared" si="141"/>
        <v>2.8887701090824848E-7</v>
      </c>
      <c r="AO74" s="56">
        <f t="shared" si="141"/>
        <v>6.2369213921930635E-4</v>
      </c>
      <c r="AP74" s="56">
        <f t="shared" si="141"/>
        <v>8.0551617830575526E-8</v>
      </c>
      <c r="AQ74" s="56">
        <f t="shared" si="141"/>
        <v>8.2146855209854939E-4</v>
      </c>
      <c r="AR74" s="56">
        <f t="shared" si="141"/>
        <v>8.354479296658075E-9</v>
      </c>
      <c r="AS74" s="56">
        <f t="shared" si="141"/>
        <v>1.0368048911127293E-3</v>
      </c>
      <c r="AT74" s="56">
        <f t="shared" si="141"/>
        <v>7.2039061648592676E-9</v>
      </c>
      <c r="AU74" s="56">
        <f t="shared" si="141"/>
        <v>1.1813157272828553E-3</v>
      </c>
      <c r="AV74" s="56">
        <f t="shared" si="141"/>
        <v>7.452040450733605E-9</v>
      </c>
      <c r="AW74" s="56">
        <f t="shared" si="141"/>
        <v>1.2181735170686834E-3</v>
      </c>
      <c r="AX74" s="56">
        <f t="shared" si="141"/>
        <v>4.1659152935305187E-8</v>
      </c>
      <c r="AY74" s="56">
        <f t="shared" si="141"/>
        <v>1.3143712525745068E-3</v>
      </c>
      <c r="AZ74" s="56">
        <f t="shared" si="141"/>
        <v>5.9720438222305951E-9</v>
      </c>
      <c r="BA74" s="56">
        <f t="shared" si="141"/>
        <v>1.4635015739715295E-3</v>
      </c>
      <c r="BB74" s="56">
        <f t="shared" si="141"/>
        <v>5.1523687919955769E-7</v>
      </c>
      <c r="BC74" s="56">
        <f t="shared" si="141"/>
        <v>5.1038124262594063E-3</v>
      </c>
      <c r="BD74" s="56">
        <f t="shared" si="141"/>
        <v>5.9897933816500136E-9</v>
      </c>
      <c r="BE74" s="56">
        <f t="shared" ref="BE74:BF74" si="142">BE13/BE$57</f>
        <v>7.5563833029337352E-3</v>
      </c>
      <c r="BF74" s="56">
        <f t="shared" si="142"/>
        <v>4.5774085214320188E-8</v>
      </c>
      <c r="BG74" s="56">
        <f t="shared" ref="BG74:BH74" si="143">BG13/BG$57</f>
        <v>1.7561484430901823E-3</v>
      </c>
      <c r="BH74" s="56">
        <f t="shared" si="143"/>
        <v>2.390696607569769E-9</v>
      </c>
      <c r="BI74" s="56">
        <f t="shared" ref="BI74:BJ74" si="144">BI13/BI$57</f>
        <v>1.8704042640732047E-3</v>
      </c>
      <c r="BJ74" s="56">
        <f t="shared" si="144"/>
        <v>3.7870422396494683E-8</v>
      </c>
      <c r="BK74" s="56">
        <f t="shared" ref="BK74:BL74" si="145">BK13/BK$57</f>
        <v>1.3850192633974474E-3</v>
      </c>
      <c r="BL74" s="56">
        <f t="shared" si="145"/>
        <v>2.0910218364144417E-7</v>
      </c>
      <c r="BM74" s="56">
        <f t="shared" ref="BM74:BN74" si="146">BM13/BM$57</f>
        <v>2.7492493233545819E-3</v>
      </c>
      <c r="BN74" s="56">
        <f t="shared" si="146"/>
        <v>0</v>
      </c>
      <c r="BO74" s="56">
        <f t="shared" ref="BO74:BP74" si="147">BO13/BO$57</f>
        <v>1.9704818148549708E-7</v>
      </c>
      <c r="BP74" s="56">
        <f t="shared" si="147"/>
        <v>0</v>
      </c>
      <c r="BQ74" s="56">
        <f t="shared" ref="BQ74:BR74" si="148">BQ13/BQ$57</f>
        <v>0</v>
      </c>
      <c r="BR74" s="56">
        <f t="shared" si="148"/>
        <v>0</v>
      </c>
      <c r="BS74" s="56">
        <f t="shared" ref="BS74:BT74" si="149">BS13/BS$57</f>
        <v>0</v>
      </c>
      <c r="BT74" s="56">
        <f t="shared" si="149"/>
        <v>0</v>
      </c>
      <c r="BU74" s="56">
        <f t="shared" ref="BU74" si="150">BU13/BU$57</f>
        <v>0</v>
      </c>
      <c r="BV74" s="56">
        <f t="shared" ref="BV74:BY74" si="151">BV13/BV$57</f>
        <v>0</v>
      </c>
      <c r="BW74" s="56">
        <f t="shared" si="151"/>
        <v>0</v>
      </c>
      <c r="BX74" s="56">
        <f t="shared" si="151"/>
        <v>0</v>
      </c>
      <c r="BY74" s="56">
        <f t="shared" si="151"/>
        <v>0</v>
      </c>
      <c r="BZ74" s="56">
        <f t="shared" ref="BZ74:CA74" si="152">BZ13/BZ$57</f>
        <v>0</v>
      </c>
      <c r="CA74" s="56">
        <f t="shared" si="152"/>
        <v>0</v>
      </c>
      <c r="CB74" s="56">
        <f t="shared" ref="CB74:CC74" si="153">CB13/CB$57</f>
        <v>0</v>
      </c>
      <c r="CC74" s="56">
        <f t="shared" si="153"/>
        <v>0</v>
      </c>
      <c r="CD74" s="56">
        <f t="shared" ref="CD74:CE74" si="154">CD13/CD$57</f>
        <v>0</v>
      </c>
      <c r="CE74" s="56">
        <f t="shared" si="154"/>
        <v>0</v>
      </c>
      <c r="CF74" s="56">
        <f t="shared" ref="CF74:CG74" si="155">CF13/CF$57</f>
        <v>0</v>
      </c>
      <c r="CG74" s="56">
        <f t="shared" si="155"/>
        <v>0</v>
      </c>
      <c r="CH74" s="56">
        <f t="shared" ref="CH74:CI74" si="156">CH13/CH$57</f>
        <v>0</v>
      </c>
      <c r="CI74" s="56">
        <f t="shared" si="156"/>
        <v>0</v>
      </c>
      <c r="CJ74" s="56">
        <f t="shared" ref="CJ74" si="157">CJ13/CJ$57</f>
        <v>0</v>
      </c>
      <c r="CK74" s="56">
        <f t="shared" si="37"/>
        <v>0</v>
      </c>
      <c r="CL74" s="56">
        <f t="shared" si="37"/>
        <v>0</v>
      </c>
      <c r="CM74" s="56">
        <f t="shared" ref="CM74:CN74" si="158">CM13/CM$57</f>
        <v>0</v>
      </c>
      <c r="CN74" s="56">
        <f t="shared" si="158"/>
        <v>0</v>
      </c>
      <c r="CO74" s="56">
        <f t="shared" si="38"/>
        <v>0</v>
      </c>
      <c r="CP74" s="56">
        <f t="shared" si="38"/>
        <v>0</v>
      </c>
      <c r="CQ74" s="56">
        <f t="shared" ref="CQ74:CS74" si="159">CQ13/CQ$57</f>
        <v>0</v>
      </c>
      <c r="CR74" s="56">
        <f t="shared" ref="CR74" si="160">CR13/CR$57</f>
        <v>0</v>
      </c>
      <c r="CS74" s="56">
        <f t="shared" si="159"/>
        <v>0</v>
      </c>
    </row>
    <row r="75" spans="1:98" s="4" customFormat="1" x14ac:dyDescent="0.35">
      <c r="C75" s="4" t="s">
        <v>55</v>
      </c>
      <c r="D75" s="80"/>
      <c r="E75" s="56">
        <f>E14*E$58/E$57</f>
        <v>4.5562686501536553E-2</v>
      </c>
      <c r="F75" s="56">
        <f t="shared" ref="F75:BD75" si="161">F14*F$58/F$57</f>
        <v>5.6720796048279565E-2</v>
      </c>
      <c r="G75" s="56">
        <f t="shared" si="161"/>
        <v>5.4998847549085697E-2</v>
      </c>
      <c r="H75" s="56">
        <f t="shared" si="161"/>
        <v>5.5271721744884393E-2</v>
      </c>
      <c r="I75" s="56">
        <f t="shared" si="161"/>
        <v>5.0947075380148546E-2</v>
      </c>
      <c r="J75" s="56">
        <f t="shared" si="161"/>
        <v>5.2189059029613967E-2</v>
      </c>
      <c r="K75" s="56">
        <f t="shared" si="161"/>
        <v>5.7908584010520986E-2</v>
      </c>
      <c r="L75" s="56">
        <f t="shared" si="161"/>
        <v>5.1254881409783307E-2</v>
      </c>
      <c r="M75" s="56">
        <f t="shared" si="161"/>
        <v>3.6116062335195827E-2</v>
      </c>
      <c r="N75" s="56">
        <f t="shared" si="161"/>
        <v>2.5907203412150269E-2</v>
      </c>
      <c r="O75" s="56">
        <f t="shared" si="161"/>
        <v>1.7300819530371971E-2</v>
      </c>
      <c r="P75" s="56">
        <f t="shared" si="161"/>
        <v>6.7606558870111537E-3</v>
      </c>
      <c r="Q75" s="56">
        <f t="shared" si="161"/>
        <v>1.6465765980522649E-3</v>
      </c>
      <c r="R75" s="56">
        <f t="shared" si="161"/>
        <v>2.2781863183556446E-3</v>
      </c>
      <c r="S75" s="56">
        <f t="shared" si="161"/>
        <v>2.6185123992359272E-3</v>
      </c>
      <c r="T75" s="56">
        <f t="shared" si="161"/>
        <v>1.6681339250684826E-3</v>
      </c>
      <c r="U75" s="56">
        <f t="shared" si="161"/>
        <v>1.445941900680579E-3</v>
      </c>
      <c r="V75" s="56">
        <f t="shared" si="161"/>
        <v>5.2659109161745099E-3</v>
      </c>
      <c r="W75" s="56">
        <f t="shared" si="161"/>
        <v>1.0624332796002122E-2</v>
      </c>
      <c r="X75" s="56">
        <f t="shared" si="161"/>
        <v>9.9137263290041012E-3</v>
      </c>
      <c r="Y75" s="56">
        <f t="shared" si="161"/>
        <v>1.255534153580024E-2</v>
      </c>
      <c r="Z75" s="56">
        <f t="shared" si="161"/>
        <v>2.018215536450217E-3</v>
      </c>
      <c r="AA75" s="56">
        <f t="shared" si="161"/>
        <v>1.8297712864626346E-3</v>
      </c>
      <c r="AB75" s="56">
        <f t="shared" si="161"/>
        <v>9.3749589547167164E-4</v>
      </c>
      <c r="AC75" s="56">
        <f t="shared" si="161"/>
        <v>1.7513987134983513E-3</v>
      </c>
      <c r="AD75" s="56">
        <f t="shared" si="161"/>
        <v>2.4289866605811876E-3</v>
      </c>
      <c r="AE75" s="56">
        <f t="shared" si="161"/>
        <v>1.9153323148096331E-3</v>
      </c>
      <c r="AF75" s="56">
        <f t="shared" si="161"/>
        <v>1.5933367587542772E-3</v>
      </c>
      <c r="AG75" s="56">
        <f t="shared" si="161"/>
        <v>8.6015047793967575E-4</v>
      </c>
      <c r="AH75" s="56">
        <f t="shared" si="161"/>
        <v>1.4821017200295579E-3</v>
      </c>
      <c r="AI75" s="56">
        <f t="shared" si="161"/>
        <v>1.2618144393429492E-3</v>
      </c>
      <c r="AJ75" s="56">
        <f t="shared" si="161"/>
        <v>4.6143372698116483E-3</v>
      </c>
      <c r="AK75" s="56">
        <f t="shared" si="161"/>
        <v>2.3875235846602442E-3</v>
      </c>
      <c r="AL75" s="56">
        <f t="shared" si="161"/>
        <v>3.0312512956350204E-3</v>
      </c>
      <c r="AM75" s="56">
        <f t="shared" si="161"/>
        <v>4.2981925461475752E-3</v>
      </c>
      <c r="AN75" s="56">
        <f t="shared" si="161"/>
        <v>2.9390692600539036E-3</v>
      </c>
      <c r="AO75" s="56">
        <f t="shared" si="161"/>
        <v>2.2363321205102955E-3</v>
      </c>
      <c r="AP75" s="56">
        <f t="shared" si="161"/>
        <v>5.7192034838765022E-3</v>
      </c>
      <c r="AQ75" s="56">
        <f t="shared" si="161"/>
        <v>5.7824717466455006E-3</v>
      </c>
      <c r="AR75" s="56">
        <f t="shared" si="161"/>
        <v>3.9809469800144073E-3</v>
      </c>
      <c r="AS75" s="56">
        <f t="shared" si="161"/>
        <v>5.5111703323634867E-3</v>
      </c>
      <c r="AT75" s="56">
        <f t="shared" si="161"/>
        <v>2.2537047605888463E-3</v>
      </c>
      <c r="AU75" s="56">
        <f t="shared" si="161"/>
        <v>3.448402913507172E-3</v>
      </c>
      <c r="AV75" s="56">
        <f t="shared" si="161"/>
        <v>2.0444622489825086E-3</v>
      </c>
      <c r="AW75" s="56">
        <f t="shared" si="161"/>
        <v>3.5997518328835447E-3</v>
      </c>
      <c r="AX75" s="56">
        <f t="shared" si="161"/>
        <v>1.6502849318379186E-3</v>
      </c>
      <c r="AY75" s="56">
        <f t="shared" si="161"/>
        <v>1.5932564812421984E-3</v>
      </c>
      <c r="AZ75" s="56">
        <f t="shared" si="161"/>
        <v>1.5226058767519534E-3</v>
      </c>
      <c r="BA75" s="56">
        <f t="shared" si="161"/>
        <v>8.1644374785792818E-4</v>
      </c>
      <c r="BB75" s="56">
        <f t="shared" si="161"/>
        <v>1.1367158865681225E-3</v>
      </c>
      <c r="BC75" s="56">
        <f t="shared" si="161"/>
        <v>1.3839088119748913E-3</v>
      </c>
      <c r="BD75" s="56">
        <f t="shared" si="161"/>
        <v>8.591822586047535E-4</v>
      </c>
      <c r="BE75" s="56">
        <f t="shared" ref="BE75:BF75" si="162">BE14*BE$58/BE$57</f>
        <v>7.3417786858513852E-4</v>
      </c>
      <c r="BF75" s="56">
        <f t="shared" si="162"/>
        <v>1.4272681300722481E-3</v>
      </c>
      <c r="BG75" s="56">
        <f t="shared" ref="BG75:BH75" si="163">BG14*BG$58/BG$57</f>
        <v>1.9727065416018353E-3</v>
      </c>
      <c r="BH75" s="56">
        <f t="shared" si="163"/>
        <v>1.7620859059266757E-3</v>
      </c>
      <c r="BI75" s="56">
        <f t="shared" ref="BI75:BJ75" si="164">BI14*BI$58/BI$57</f>
        <v>7.7538371000420868E-4</v>
      </c>
      <c r="BJ75" s="56">
        <f t="shared" si="164"/>
        <v>9.2651742585236202E-4</v>
      </c>
      <c r="BK75" s="56">
        <f t="shared" ref="BK75:BL75" si="165">BK14*BK$58/BK$57</f>
        <v>1.7325769881465429E-3</v>
      </c>
      <c r="BL75" s="56">
        <f t="shared" si="165"/>
        <v>2.3515943955869944E-3</v>
      </c>
      <c r="BM75" s="56">
        <f t="shared" ref="BM75:BN75" si="166">BM14*BM$58/BM$57</f>
        <v>1.8750141547281534E-3</v>
      </c>
      <c r="BN75" s="56">
        <f t="shared" si="166"/>
        <v>1.8092320072306996E-3</v>
      </c>
      <c r="BO75" s="56">
        <f t="shared" ref="BO75:BP75" si="167">BO14*BO$58/BO$57</f>
        <v>2.3552145192266161E-3</v>
      </c>
      <c r="BP75" s="56">
        <f t="shared" si="167"/>
        <v>2.2980068680252489E-3</v>
      </c>
      <c r="BQ75" s="56">
        <f t="shared" ref="BQ75:BR75" si="168">BQ14*BQ$58/BQ$57</f>
        <v>1.7728470838703561E-3</v>
      </c>
      <c r="BR75" s="56">
        <f t="shared" si="168"/>
        <v>5.551297408795963E-4</v>
      </c>
      <c r="BS75" s="56">
        <f t="shared" ref="BS75:BT75" si="169">BS14*BS$58/BS$57</f>
        <v>4.9100367551399744E-4</v>
      </c>
      <c r="BT75" s="56">
        <f t="shared" si="169"/>
        <v>4.6787805113771643E-4</v>
      </c>
      <c r="BU75" s="56">
        <f t="shared" ref="BU75" si="170">BU14*BU$58/BU$57</f>
        <v>4.5896158363466074E-3</v>
      </c>
      <c r="BV75" s="56">
        <f t="shared" ref="BV75:BY75" si="171">BV14*BV$58/BV$57</f>
        <v>4.3565457087025063E-3</v>
      </c>
      <c r="BW75" s="56">
        <f t="shared" si="171"/>
        <v>1.5123245718175204E-3</v>
      </c>
      <c r="BX75" s="56">
        <f t="shared" si="171"/>
        <v>1.5707553864062981E-3</v>
      </c>
      <c r="BY75" s="56">
        <f t="shared" si="171"/>
        <v>3.6608226947885542E-3</v>
      </c>
      <c r="BZ75" s="56">
        <f t="shared" ref="BZ75:CA75" si="172">BZ14*BZ$58/BZ$57</f>
        <v>1.026324875619838E-3</v>
      </c>
      <c r="CA75" s="56">
        <f t="shared" si="172"/>
        <v>3.2842208497005756E-7</v>
      </c>
      <c r="CB75" s="56">
        <f t="shared" ref="CB75:CC75" si="173">CB14*CB$58/CB$57</f>
        <v>4.7173245508549162E-9</v>
      </c>
      <c r="CC75" s="56">
        <f t="shared" si="173"/>
        <v>0</v>
      </c>
      <c r="CD75" s="56">
        <f t="shared" ref="CD75:CE75" si="174">CD14*CD$58/CD$57</f>
        <v>7.4181747340949458E-7</v>
      </c>
      <c r="CE75" s="56">
        <f t="shared" si="174"/>
        <v>5.9870972124849588E-6</v>
      </c>
      <c r="CF75" s="56">
        <f t="shared" ref="CF75:CG75" si="175">CF14*CF$58/CF$57</f>
        <v>1.0981104898072404E-9</v>
      </c>
      <c r="CG75" s="56">
        <f t="shared" si="175"/>
        <v>5.7095809699262791E-7</v>
      </c>
      <c r="CH75" s="56">
        <f t="shared" ref="CH75:CI75" si="176">CH14*CH$58/CH$57</f>
        <v>5.0009988697800806E-7</v>
      </c>
      <c r="CI75" s="56">
        <f t="shared" si="176"/>
        <v>5.3377197892702618E-7</v>
      </c>
      <c r="CJ75" s="56">
        <f t="shared" ref="CJ75:CL75" si="177">CJ14*CJ$58/CJ$57</f>
        <v>5.1261868875845532E-7</v>
      </c>
      <c r="CK75" s="56">
        <f t="shared" si="177"/>
        <v>5.038922005512855E-7</v>
      </c>
      <c r="CL75" s="56">
        <f t="shared" si="177"/>
        <v>4.450712506714079E-7</v>
      </c>
      <c r="CM75" s="56">
        <f t="shared" ref="CM75:CP75" si="178">CM14*CM$58/CM$57</f>
        <v>4.4577816201551459E-7</v>
      </c>
      <c r="CN75" s="56">
        <f t="shared" si="178"/>
        <v>4.8173204023221382E-7</v>
      </c>
      <c r="CO75" s="56">
        <f t="shared" si="178"/>
        <v>4.8521921249188903E-7</v>
      </c>
      <c r="CP75" s="56">
        <f t="shared" si="178"/>
        <v>5.1587891434179999E-7</v>
      </c>
      <c r="CQ75" s="56">
        <f t="shared" ref="CQ75:CS75" si="179">CQ14*CQ$58/CQ$57</f>
        <v>4.8597496100632427E-7</v>
      </c>
      <c r="CR75" s="56">
        <f t="shared" ref="CR75" si="180">CR14*CR$58/CR$57</f>
        <v>1.4411896384258364E-4</v>
      </c>
      <c r="CS75" s="56">
        <f t="shared" si="179"/>
        <v>9.5970052165841312E-5</v>
      </c>
    </row>
    <row r="76" spans="1:98" s="4" customFormat="1" x14ac:dyDescent="0.35">
      <c r="B76" s="4" t="s">
        <v>74</v>
      </c>
      <c r="D76" s="80"/>
      <c r="E76" s="56">
        <f t="shared" si="20"/>
        <v>0.13825189555599973</v>
      </c>
      <c r="F76" s="56">
        <f t="shared" ref="F76:BD76" si="181">F15/F$57</f>
        <v>0.11034762781397034</v>
      </c>
      <c r="G76" s="56">
        <f t="shared" si="181"/>
        <v>9.7951125614068726E-2</v>
      </c>
      <c r="H76" s="56">
        <f t="shared" si="181"/>
        <v>8.4263376153639588E-2</v>
      </c>
      <c r="I76" s="56">
        <f t="shared" si="181"/>
        <v>5.2592704717746318E-2</v>
      </c>
      <c r="J76" s="56">
        <f t="shared" si="181"/>
        <v>2.6914882666523341E-2</v>
      </c>
      <c r="K76" s="56">
        <f t="shared" si="181"/>
        <v>2.2841145567592102E-2</v>
      </c>
      <c r="L76" s="56">
        <f t="shared" si="181"/>
        <v>2.1288685823496904E-2</v>
      </c>
      <c r="M76" s="56">
        <f t="shared" si="181"/>
        <v>1.20853022059451E-2</v>
      </c>
      <c r="N76" s="56">
        <f t="shared" si="181"/>
        <v>1.1307510641139506E-2</v>
      </c>
      <c r="O76" s="56">
        <f t="shared" si="181"/>
        <v>9.4611834992537388E-3</v>
      </c>
      <c r="P76" s="56">
        <f t="shared" si="181"/>
        <v>8.9211862020299841E-3</v>
      </c>
      <c r="Q76" s="56">
        <f t="shared" si="181"/>
        <v>1.7955342605878784E-2</v>
      </c>
      <c r="R76" s="56">
        <f t="shared" si="181"/>
        <v>1.0382509281242687E-2</v>
      </c>
      <c r="S76" s="56">
        <f t="shared" si="181"/>
        <v>2.2374289271717765E-2</v>
      </c>
      <c r="T76" s="56">
        <f t="shared" si="181"/>
        <v>2.7257034358696801E-2</v>
      </c>
      <c r="U76" s="56">
        <f t="shared" si="181"/>
        <v>4.0126239665277452E-2</v>
      </c>
      <c r="V76" s="56">
        <f t="shared" si="181"/>
        <v>3.0787323134327593E-2</v>
      </c>
      <c r="W76" s="56">
        <f t="shared" si="181"/>
        <v>3.0334769642455683E-2</v>
      </c>
      <c r="X76" s="56">
        <f t="shared" si="181"/>
        <v>3.1120627616248661E-2</v>
      </c>
      <c r="Y76" s="56">
        <f t="shared" si="181"/>
        <v>3.923264565025214E-2</v>
      </c>
      <c r="Z76" s="56">
        <f t="shared" si="181"/>
        <v>2.0615311303511279E-2</v>
      </c>
      <c r="AA76" s="56">
        <f t="shared" si="181"/>
        <v>3.1748421821745879E-2</v>
      </c>
      <c r="AB76" s="56">
        <f t="shared" si="181"/>
        <v>2.0028921630721175E-2</v>
      </c>
      <c r="AC76" s="56">
        <f t="shared" si="181"/>
        <v>1.5706462305622844E-2</v>
      </c>
      <c r="AD76" s="56">
        <f t="shared" si="181"/>
        <v>8.4659356720411198E-3</v>
      </c>
      <c r="AE76" s="56">
        <f t="shared" si="181"/>
        <v>9.2167134811366614E-3</v>
      </c>
      <c r="AF76" s="56">
        <f t="shared" si="181"/>
        <v>2.5562775842768618E-2</v>
      </c>
      <c r="AG76" s="56">
        <f t="shared" si="181"/>
        <v>1.9997974415913888E-2</v>
      </c>
      <c r="AH76" s="56">
        <f t="shared" si="181"/>
        <v>1.508597474993653E-2</v>
      </c>
      <c r="AI76" s="56">
        <f t="shared" si="181"/>
        <v>8.3770710251536325E-3</v>
      </c>
      <c r="AJ76" s="56">
        <f t="shared" si="181"/>
        <v>2.1488256881802253E-2</v>
      </c>
      <c r="AK76" s="56">
        <f t="shared" si="181"/>
        <v>3.2129843247652307E-2</v>
      </c>
      <c r="AL76" s="56">
        <f t="shared" si="181"/>
        <v>2.435586433174932E-2</v>
      </c>
      <c r="AM76" s="56">
        <f t="shared" si="181"/>
        <v>2.5853696393109749E-2</v>
      </c>
      <c r="AN76" s="56">
        <f t="shared" si="181"/>
        <v>1.3290136896963085E-2</v>
      </c>
      <c r="AO76" s="56">
        <f t="shared" si="181"/>
        <v>2.82562263249754E-2</v>
      </c>
      <c r="AP76" s="56">
        <f t="shared" si="181"/>
        <v>2.3967487321582784E-2</v>
      </c>
      <c r="AQ76" s="56">
        <f t="shared" si="181"/>
        <v>1.1777555931422502E-2</v>
      </c>
      <c r="AR76" s="56">
        <f t="shared" si="181"/>
        <v>1.7440293001987003E-2</v>
      </c>
      <c r="AS76" s="56">
        <f t="shared" si="181"/>
        <v>5.4501129048239783E-2</v>
      </c>
      <c r="AT76" s="56">
        <f t="shared" si="181"/>
        <v>1.658769308226821E-2</v>
      </c>
      <c r="AU76" s="56">
        <f t="shared" si="181"/>
        <v>2.7521454799178256E-2</v>
      </c>
      <c r="AV76" s="56">
        <f t="shared" si="181"/>
        <v>2.703816072288627E-2</v>
      </c>
      <c r="AW76" s="56">
        <f t="shared" si="181"/>
        <v>4.7841043876544011E-2</v>
      </c>
      <c r="AX76" s="56">
        <f t="shared" si="181"/>
        <v>2.2874842950318625E-2</v>
      </c>
      <c r="AY76" s="56">
        <f t="shared" si="181"/>
        <v>2.4095247384595914E-2</v>
      </c>
      <c r="AZ76" s="56">
        <f t="shared" si="181"/>
        <v>3.37304816257896E-2</v>
      </c>
      <c r="BA76" s="56">
        <f t="shared" si="181"/>
        <v>3.8212271373716362E-2</v>
      </c>
      <c r="BB76" s="56">
        <f t="shared" si="181"/>
        <v>3.6227474197482096E-2</v>
      </c>
      <c r="BC76" s="56">
        <f t="shared" si="181"/>
        <v>2.5457481303309101E-2</v>
      </c>
      <c r="BD76" s="56">
        <f t="shared" si="181"/>
        <v>2.8159688672230433E-2</v>
      </c>
      <c r="BE76" s="56">
        <f t="shared" ref="BE76:BF76" si="182">BE15/BE$57</f>
        <v>4.0952322647329564E-2</v>
      </c>
      <c r="BF76" s="56">
        <f t="shared" si="182"/>
        <v>3.5693255917037321E-2</v>
      </c>
      <c r="BG76" s="56">
        <f t="shared" ref="BG76:BH76" si="183">BG15/BG$57</f>
        <v>2.8078407292920882E-2</v>
      </c>
      <c r="BH76" s="56">
        <f t="shared" si="183"/>
        <v>3.0201491095664963E-2</v>
      </c>
      <c r="BI76" s="56">
        <f t="shared" ref="BI76:BJ76" si="184">BI15/BI$57</f>
        <v>4.0490159400837826E-2</v>
      </c>
      <c r="BJ76" s="56">
        <f t="shared" si="184"/>
        <v>3.8439102458841488E-2</v>
      </c>
      <c r="BK76" s="56">
        <f t="shared" ref="BK76:BL76" si="185">BK15/BK$57</f>
        <v>3.1423838202572267E-2</v>
      </c>
      <c r="BL76" s="56">
        <f t="shared" si="185"/>
        <v>2.5586829880269134E-2</v>
      </c>
      <c r="BM76" s="56">
        <f t="shared" ref="BM76:BN76" si="186">BM15/BM$57</f>
        <v>3.0441680956399382E-2</v>
      </c>
      <c r="BN76" s="56">
        <f t="shared" si="186"/>
        <v>2.4714447904724882E-2</v>
      </c>
      <c r="BO76" s="56">
        <f t="shared" ref="BO76:BP76" si="187">BO15/BO$57</f>
        <v>2.0086123169307642E-2</v>
      </c>
      <c r="BP76" s="56">
        <f t="shared" si="187"/>
        <v>2.1308189971103123E-2</v>
      </c>
      <c r="BQ76" s="56">
        <f t="shared" ref="BQ76:BR76" si="188">BQ15/BQ$57</f>
        <v>2.1185235420635887E-2</v>
      </c>
      <c r="BR76" s="56">
        <f t="shared" si="188"/>
        <v>2.2661804619653149E-2</v>
      </c>
      <c r="BS76" s="56">
        <f t="shared" ref="BS76:BT76" si="189">BS15/BS$57</f>
        <v>1.5665845582602866E-2</v>
      </c>
      <c r="BT76" s="56">
        <f t="shared" si="189"/>
        <v>1.5957178215511136E-2</v>
      </c>
      <c r="BU76" s="56">
        <f t="shared" ref="BU76" si="190">BU15/BU$57</f>
        <v>2.8633814446772932E-2</v>
      </c>
      <c r="BV76" s="56">
        <f t="shared" ref="BV76:BY76" si="191">BV15/BV$57</f>
        <v>8.0860838251899346E-3</v>
      </c>
      <c r="BW76" s="56">
        <f t="shared" si="191"/>
        <v>1.3533502346969739E-2</v>
      </c>
      <c r="BX76" s="56">
        <f t="shared" si="191"/>
        <v>1.1056652536451253E-2</v>
      </c>
      <c r="BY76" s="56">
        <f t="shared" si="191"/>
        <v>3.2053969584188192E-2</v>
      </c>
      <c r="BZ76" s="56">
        <f t="shared" ref="BZ76:CA76" si="192">BZ15/BZ$57</f>
        <v>5.7453448405022207E-2</v>
      </c>
      <c r="CA76" s="56">
        <f t="shared" si="192"/>
        <v>6.7646714147738693E-2</v>
      </c>
      <c r="CB76" s="56">
        <f t="shared" ref="CB76:CC76" si="193">CB15/CB$57</f>
        <v>5.138975077052399E-2</v>
      </c>
      <c r="CC76" s="56">
        <f t="shared" si="193"/>
        <v>4.4266159841882667E-2</v>
      </c>
      <c r="CD76" s="56">
        <f t="shared" ref="CD76:CE76" si="194">CD15/CD$57</f>
        <v>5.19391191917426E-2</v>
      </c>
      <c r="CE76" s="56">
        <f t="shared" si="194"/>
        <v>3.7501010213759504E-2</v>
      </c>
      <c r="CF76" s="56">
        <f t="shared" ref="CF76:CG76" si="195">CF15/CF$57</f>
        <v>4.9564247563377219E-2</v>
      </c>
      <c r="CG76" s="56">
        <f t="shared" si="195"/>
        <v>3.4648133597565911E-2</v>
      </c>
      <c r="CH76" s="56">
        <f t="shared" ref="CH76:CI76" si="196">CH15/CH$57</f>
        <v>5.8340782294432791E-2</v>
      </c>
      <c r="CI76" s="56">
        <f t="shared" si="196"/>
        <v>2.7134394594203144E-2</v>
      </c>
      <c r="CJ76" s="56">
        <f t="shared" ref="CJ76:CL76" si="197">CJ15/CJ$57</f>
        <v>4.0441779811350935E-2</v>
      </c>
      <c r="CK76" s="56">
        <f t="shared" si="197"/>
        <v>4.2196869053272905E-2</v>
      </c>
      <c r="CL76" s="56">
        <f t="shared" si="197"/>
        <v>3.6385067470686323E-2</v>
      </c>
      <c r="CM76" s="56">
        <f t="shared" ref="CM76:CP76" si="198">CM15/CM$57</f>
        <v>3.0189920561985058E-2</v>
      </c>
      <c r="CN76" s="56">
        <f t="shared" si="198"/>
        <v>2.315272542895035E-2</v>
      </c>
      <c r="CO76" s="56">
        <f t="shared" si="198"/>
        <v>6.2813205443674969E-2</v>
      </c>
      <c r="CP76" s="56">
        <f t="shared" si="198"/>
        <v>9.960769747998377E-2</v>
      </c>
      <c r="CQ76" s="56">
        <f t="shared" ref="CQ76:CS76" si="199">CQ15/CQ$57</f>
        <v>5.4019753908078109E-2</v>
      </c>
      <c r="CR76" s="56">
        <f t="shared" ref="CR76" si="200">CR15/CR$57</f>
        <v>2.5748138649225011E-2</v>
      </c>
      <c r="CS76" s="56">
        <f t="shared" si="199"/>
        <v>1.899614495637382E-2</v>
      </c>
    </row>
    <row r="77" spans="1:98" s="4" customFormat="1" x14ac:dyDescent="0.35">
      <c r="D77" s="80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</row>
    <row r="78" spans="1:98" s="2" customFormat="1" x14ac:dyDescent="0.35">
      <c r="A78" s="1" t="s">
        <v>57</v>
      </c>
      <c r="B78" s="1"/>
      <c r="C78" s="49"/>
      <c r="D78" s="1"/>
      <c r="E78" s="89">
        <f>E17/E$57</f>
        <v>0.48676790656098817</v>
      </c>
      <c r="F78" s="89">
        <f t="shared" ref="F78:BD78" si="201">F17/F$57</f>
        <v>0.44477281901988813</v>
      </c>
      <c r="G78" s="89">
        <f t="shared" si="201"/>
        <v>0.42184396266286517</v>
      </c>
      <c r="H78" s="89">
        <f t="shared" si="201"/>
        <v>0.40125448590131568</v>
      </c>
      <c r="I78" s="89">
        <f t="shared" si="201"/>
        <v>0.34597227696436311</v>
      </c>
      <c r="J78" s="89">
        <f t="shared" si="201"/>
        <v>0.32427370380751608</v>
      </c>
      <c r="K78" s="89">
        <f t="shared" si="201"/>
        <v>0.33117792549977015</v>
      </c>
      <c r="L78" s="89">
        <f t="shared" si="201"/>
        <v>0.30250358398462796</v>
      </c>
      <c r="M78" s="89">
        <f t="shared" si="201"/>
        <v>0.30486174126025073</v>
      </c>
      <c r="N78" s="89">
        <f t="shared" si="201"/>
        <v>0.30611464271704958</v>
      </c>
      <c r="O78" s="89">
        <f t="shared" si="201"/>
        <v>0.32509517026977525</v>
      </c>
      <c r="P78" s="89">
        <f t="shared" si="201"/>
        <v>0.32754123165858312</v>
      </c>
      <c r="Q78" s="89">
        <f t="shared" si="201"/>
        <v>0.26192146302609826</v>
      </c>
      <c r="R78" s="89">
        <f t="shared" si="201"/>
        <v>0.25398826420270088</v>
      </c>
      <c r="S78" s="89">
        <f t="shared" si="201"/>
        <v>0.21324995778643122</v>
      </c>
      <c r="T78" s="89">
        <f t="shared" si="201"/>
        <v>0.19920880528012649</v>
      </c>
      <c r="U78" s="89">
        <f t="shared" si="201"/>
        <v>0.16746479797758865</v>
      </c>
      <c r="V78" s="89">
        <f t="shared" si="201"/>
        <v>0.15339257860388802</v>
      </c>
      <c r="W78" s="89">
        <f t="shared" si="201"/>
        <v>0.15205217219872272</v>
      </c>
      <c r="X78" s="89">
        <f t="shared" si="201"/>
        <v>0.1396376597413026</v>
      </c>
      <c r="Y78" s="89">
        <f t="shared" si="201"/>
        <v>0.14886419894964176</v>
      </c>
      <c r="Z78" s="89">
        <f t="shared" si="201"/>
        <v>0.11587797261930874</v>
      </c>
      <c r="AA78" s="89">
        <f t="shared" si="201"/>
        <v>0.1294320141416741</v>
      </c>
      <c r="AB78" s="89">
        <f t="shared" si="201"/>
        <v>0.10450323876329524</v>
      </c>
      <c r="AC78" s="89">
        <f t="shared" si="201"/>
        <v>0.10149869842001598</v>
      </c>
      <c r="AD78" s="89">
        <f t="shared" si="201"/>
        <v>8.7289583851678079E-2</v>
      </c>
      <c r="AE78" s="89">
        <f t="shared" si="201"/>
        <v>0.11471119634495519</v>
      </c>
      <c r="AF78" s="89">
        <f t="shared" si="201"/>
        <v>0.14726990975753029</v>
      </c>
      <c r="AG78" s="89">
        <f t="shared" si="201"/>
        <v>0.16716988526143195</v>
      </c>
      <c r="AH78" s="89">
        <f t="shared" si="201"/>
        <v>0.15460448914524375</v>
      </c>
      <c r="AI78" s="89">
        <f t="shared" si="201"/>
        <v>0.147440144127752</v>
      </c>
      <c r="AJ78" s="89">
        <f t="shared" si="201"/>
        <v>0.17507410285171721</v>
      </c>
      <c r="AK78" s="89">
        <f t="shared" si="201"/>
        <v>0.16996413863358145</v>
      </c>
      <c r="AL78" s="89">
        <f t="shared" si="201"/>
        <v>0.1661024832548684</v>
      </c>
      <c r="AM78" s="89">
        <f t="shared" si="201"/>
        <v>0.14810030015462505</v>
      </c>
      <c r="AN78" s="89">
        <f t="shared" si="201"/>
        <v>0.12283974884374173</v>
      </c>
      <c r="AO78" s="89">
        <f t="shared" si="201"/>
        <v>0.11892436969701051</v>
      </c>
      <c r="AP78" s="89">
        <f t="shared" si="201"/>
        <v>0.13309189466426133</v>
      </c>
      <c r="AQ78" s="89">
        <f t="shared" si="201"/>
        <v>0.14040620599056461</v>
      </c>
      <c r="AR78" s="89">
        <f t="shared" si="201"/>
        <v>0.16400994942034811</v>
      </c>
      <c r="AS78" s="89">
        <f t="shared" si="201"/>
        <v>0.18914052572873863</v>
      </c>
      <c r="AT78" s="89">
        <f t="shared" si="201"/>
        <v>0.1590300152137698</v>
      </c>
      <c r="AU78" s="89">
        <f t="shared" si="201"/>
        <v>0.16518127121170836</v>
      </c>
      <c r="AV78" s="89">
        <f t="shared" si="201"/>
        <v>0.14903895252402685</v>
      </c>
      <c r="AW78" s="89">
        <f t="shared" si="201"/>
        <v>0.1628774338736253</v>
      </c>
      <c r="AX78" s="89">
        <f t="shared" si="201"/>
        <v>0.14390594808626303</v>
      </c>
      <c r="AY78" s="89">
        <f t="shared" si="201"/>
        <v>0.15765323214962587</v>
      </c>
      <c r="AZ78" s="89">
        <f t="shared" si="201"/>
        <v>0.1586952685359887</v>
      </c>
      <c r="BA78" s="89">
        <f t="shared" si="201"/>
        <v>0.15781825281075834</v>
      </c>
      <c r="BB78" s="89">
        <f t="shared" si="201"/>
        <v>0.16229401522921644</v>
      </c>
      <c r="BC78" s="89">
        <f t="shared" si="201"/>
        <v>0.15976019852773901</v>
      </c>
      <c r="BD78" s="89">
        <f t="shared" si="201"/>
        <v>0.16751635888990524</v>
      </c>
      <c r="BE78" s="89">
        <f t="shared" ref="BE78:BF78" si="202">BE17/BE$57</f>
        <v>0.16724831158559647</v>
      </c>
      <c r="BF78" s="89">
        <f t="shared" si="202"/>
        <v>0.16073689580116443</v>
      </c>
      <c r="BG78" s="89">
        <f t="shared" ref="BG78:BH78" si="203">BG17/BG$57</f>
        <v>0.15863872017288433</v>
      </c>
      <c r="BH78" s="89">
        <f t="shared" si="203"/>
        <v>0.17363605346678096</v>
      </c>
      <c r="BI78" s="89">
        <f t="shared" ref="BI78:BJ78" si="204">BI17/BI$57</f>
        <v>0.1735570926854941</v>
      </c>
      <c r="BJ78" s="89">
        <f t="shared" si="204"/>
        <v>0.16656871753472444</v>
      </c>
      <c r="BK78" s="89">
        <f t="shared" ref="BK78:BL78" si="205">BK17/BK$57</f>
        <v>0.16185913895488391</v>
      </c>
      <c r="BL78" s="89">
        <f t="shared" si="205"/>
        <v>0.1579655431018139</v>
      </c>
      <c r="BM78" s="89">
        <f t="shared" ref="BM78:BN78" si="206">BM17/BM$57</f>
        <v>0.16123892304003254</v>
      </c>
      <c r="BN78" s="89">
        <f t="shared" si="206"/>
        <v>0.15287285568307951</v>
      </c>
      <c r="BO78" s="89">
        <f t="shared" ref="BO78:BP78" si="207">BO17/BO$57</f>
        <v>0.15088170542616178</v>
      </c>
      <c r="BP78" s="89">
        <f t="shared" si="207"/>
        <v>0.14309931161846873</v>
      </c>
      <c r="BQ78" s="89">
        <f t="shared" ref="BQ78:BR78" si="208">BQ17/BQ$57</f>
        <v>0.13617597374818663</v>
      </c>
      <c r="BR78" s="89">
        <f t="shared" si="208"/>
        <v>0.12703560720027349</v>
      </c>
      <c r="BS78" s="89">
        <f t="shared" ref="BS78:BT78" si="209">BS17/BS$57</f>
        <v>0.12994280825863475</v>
      </c>
      <c r="BT78" s="89">
        <f t="shared" si="209"/>
        <v>0.13260619978044405</v>
      </c>
      <c r="BU78" s="89">
        <f t="shared" ref="BU78" si="210">BU17/BU$57</f>
        <v>0.14812675533500946</v>
      </c>
      <c r="BV78" s="89">
        <f t="shared" ref="BV78:BY78" si="211">BV17/BV$57</f>
        <v>0.13980020543880192</v>
      </c>
      <c r="BW78" s="89">
        <f t="shared" si="211"/>
        <v>0.141550097751864</v>
      </c>
      <c r="BX78" s="89">
        <f t="shared" si="211"/>
        <v>0.14708958891652166</v>
      </c>
      <c r="BY78" s="89">
        <f t="shared" si="211"/>
        <v>0.16381136223720863</v>
      </c>
      <c r="BZ78" s="89">
        <f t="shared" ref="BZ78:CA78" si="212">BZ17/BZ$57</f>
        <v>0.17110619876315789</v>
      </c>
      <c r="CA78" s="89">
        <f t="shared" si="212"/>
        <v>0.19576187297166522</v>
      </c>
      <c r="CB78" s="89">
        <f t="shared" ref="CB78:CC78" si="213">CB17/CB$57</f>
        <v>0.18941321277396542</v>
      </c>
      <c r="CC78" s="89">
        <f t="shared" si="213"/>
        <v>0.17361774481376233</v>
      </c>
      <c r="CD78" s="89">
        <f t="shared" ref="CD78:CE78" si="214">CD17/CD$57</f>
        <v>0.18195401803360436</v>
      </c>
      <c r="CE78" s="89">
        <f t="shared" si="214"/>
        <v>0.21313785394996534</v>
      </c>
      <c r="CF78" s="89">
        <f t="shared" ref="CF78:CG78" si="215">CF17/CF$57</f>
        <v>0.23261363343352037</v>
      </c>
      <c r="CG78" s="89">
        <f t="shared" si="215"/>
        <v>0.22449018696307879</v>
      </c>
      <c r="CH78" s="89">
        <f t="shared" ref="CH78:CI78" si="216">CH17/CH$57</f>
        <v>0.20928711993127086</v>
      </c>
      <c r="CI78" s="89">
        <f t="shared" si="216"/>
        <v>0.2208059701829167</v>
      </c>
      <c r="CJ78" s="89">
        <f t="shared" ref="CJ78:CL78" si="217">CJ17/CJ$57</f>
        <v>0.19473539385365693</v>
      </c>
      <c r="CK78" s="89">
        <f t="shared" si="217"/>
        <v>0.17951976955939639</v>
      </c>
      <c r="CL78" s="89">
        <f t="shared" si="217"/>
        <v>0.17558787352045718</v>
      </c>
      <c r="CM78" s="89">
        <f t="shared" ref="CM78:CP78" si="218">CM17/CM$57</f>
        <v>0.18379252894798837</v>
      </c>
      <c r="CN78" s="89">
        <f t="shared" si="218"/>
        <v>0.21260733508616125</v>
      </c>
      <c r="CO78" s="89">
        <f t="shared" si="218"/>
        <v>0.23158641309867234</v>
      </c>
      <c r="CP78" s="89">
        <f t="shared" si="218"/>
        <v>0.2503720740701198</v>
      </c>
      <c r="CQ78" s="89">
        <f t="shared" ref="CQ78:CS78" si="219">CQ17/CQ$57</f>
        <v>0.18046234583243362</v>
      </c>
      <c r="CR78" s="89">
        <f t="shared" ref="CR78" si="220">CR17/CR$57</f>
        <v>0.14014535870899425</v>
      </c>
      <c r="CS78" s="89">
        <f t="shared" si="219"/>
        <v>0.14469608420643384</v>
      </c>
      <c r="CT78" s="97"/>
    </row>
    <row r="79" spans="1:98" s="4" customFormat="1" x14ac:dyDescent="0.35">
      <c r="B79" s="4" t="s">
        <v>58</v>
      </c>
      <c r="D79" s="80"/>
      <c r="E79" s="56">
        <f>E18*E$58/E$57</f>
        <v>0.20438650856571</v>
      </c>
      <c r="F79" s="56">
        <f t="shared" ref="F79:BD79" si="221">F18*F$58/F$57</f>
        <v>0.22104665568454307</v>
      </c>
      <c r="G79" s="56">
        <f t="shared" si="221"/>
        <v>0.22107283092873525</v>
      </c>
      <c r="H79" s="56">
        <f t="shared" si="221"/>
        <v>0.23480181060763897</v>
      </c>
      <c r="I79" s="56">
        <f t="shared" si="221"/>
        <v>0.21273985531023989</v>
      </c>
      <c r="J79" s="56">
        <f t="shared" si="221"/>
        <v>0.20734075864994042</v>
      </c>
      <c r="K79" s="56">
        <f t="shared" si="221"/>
        <v>0.22357582267788667</v>
      </c>
      <c r="L79" s="56">
        <f t="shared" si="221"/>
        <v>0.20451446886208538</v>
      </c>
      <c r="M79" s="56">
        <f t="shared" si="221"/>
        <v>0.20506486937469259</v>
      </c>
      <c r="N79" s="56">
        <f t="shared" si="221"/>
        <v>0.20498221171603678</v>
      </c>
      <c r="O79" s="56">
        <f t="shared" si="221"/>
        <v>0.20809088498777492</v>
      </c>
      <c r="P79" s="56">
        <f t="shared" si="221"/>
        <v>0.22581229720549825</v>
      </c>
      <c r="Q79" s="56">
        <f t="shared" si="221"/>
        <v>0.17961990690856453</v>
      </c>
      <c r="R79" s="56">
        <f t="shared" si="221"/>
        <v>0.18034409305066271</v>
      </c>
      <c r="S79" s="56">
        <f t="shared" si="221"/>
        <v>0.148468168907016</v>
      </c>
      <c r="T79" s="56">
        <f t="shared" si="221"/>
        <v>0.14979533946435128</v>
      </c>
      <c r="U79" s="56">
        <f t="shared" si="221"/>
        <v>0.12739491582582543</v>
      </c>
      <c r="V79" s="56">
        <f t="shared" si="221"/>
        <v>0.1180218037285313</v>
      </c>
      <c r="W79" s="56">
        <f t="shared" si="221"/>
        <v>0.12777723915169398</v>
      </c>
      <c r="X79" s="56">
        <f t="shared" si="221"/>
        <v>0.12013381700530049</v>
      </c>
      <c r="Y79" s="56">
        <f t="shared" si="221"/>
        <v>0.1272794795805115</v>
      </c>
      <c r="Z79" s="56">
        <f t="shared" si="221"/>
        <v>9.8500300519419465E-2</v>
      </c>
      <c r="AA79" s="56">
        <f t="shared" si="221"/>
        <v>0.10695182761985736</v>
      </c>
      <c r="AB79" s="56">
        <f t="shared" si="221"/>
        <v>9.5026638165930127E-2</v>
      </c>
      <c r="AC79" s="56">
        <f t="shared" si="221"/>
        <v>9.2994859477511099E-2</v>
      </c>
      <c r="AD79" s="56">
        <f t="shared" si="221"/>
        <v>8.5141127634942582E-2</v>
      </c>
      <c r="AE79" s="56">
        <f t="shared" si="221"/>
        <v>0.11253044570954898</v>
      </c>
      <c r="AF79" s="56">
        <f t="shared" si="221"/>
        <v>0.14230672660106469</v>
      </c>
      <c r="AG79" s="56">
        <f t="shared" si="221"/>
        <v>0.1552368321469334</v>
      </c>
      <c r="AH79" s="56">
        <f t="shared" si="221"/>
        <v>0.14631240407793891</v>
      </c>
      <c r="AI79" s="56">
        <f t="shared" si="221"/>
        <v>0.1339560627867849</v>
      </c>
      <c r="AJ79" s="56">
        <f t="shared" si="221"/>
        <v>0.15678380312141427</v>
      </c>
      <c r="AK79" s="56">
        <f t="shared" si="221"/>
        <v>0.13365521797215696</v>
      </c>
      <c r="AL79" s="56">
        <f t="shared" si="221"/>
        <v>0.13684203313080548</v>
      </c>
      <c r="AM79" s="56">
        <f t="shared" si="221"/>
        <v>0.13418064026766996</v>
      </c>
      <c r="AN79" s="56">
        <f t="shared" si="221"/>
        <v>0.10783974894447598</v>
      </c>
      <c r="AO79" s="56">
        <f t="shared" si="221"/>
        <v>0.11780816322110789</v>
      </c>
      <c r="AP79" s="56">
        <f t="shared" si="221"/>
        <v>0.13194091165731087</v>
      </c>
      <c r="AQ79" s="56">
        <f t="shared" si="221"/>
        <v>0.1390532366465799</v>
      </c>
      <c r="AR79" s="56">
        <f t="shared" si="221"/>
        <v>0.16285300943107586</v>
      </c>
      <c r="AS79" s="56">
        <f t="shared" si="221"/>
        <v>0.18015528408391407</v>
      </c>
      <c r="AT79" s="56">
        <f t="shared" si="221"/>
        <v>0.15705301824264062</v>
      </c>
      <c r="AU79" s="56">
        <f t="shared" si="221"/>
        <v>0.163924085517378</v>
      </c>
      <c r="AV79" s="56">
        <f t="shared" si="221"/>
        <v>0.14785056256975429</v>
      </c>
      <c r="AW79" s="56">
        <f t="shared" si="221"/>
        <v>0.15336549113224129</v>
      </c>
      <c r="AX79" s="56">
        <f t="shared" si="221"/>
        <v>0.14296881893864355</v>
      </c>
      <c r="AY79" s="56">
        <f t="shared" si="221"/>
        <v>0.15477580137357128</v>
      </c>
      <c r="AZ79" s="56">
        <f t="shared" si="221"/>
        <v>0.15714999673224364</v>
      </c>
      <c r="BA79" s="56">
        <f t="shared" si="221"/>
        <v>0.1567500335621323</v>
      </c>
      <c r="BB79" s="56">
        <f t="shared" si="221"/>
        <v>0.16121752668114581</v>
      </c>
      <c r="BC79" s="56">
        <f t="shared" si="221"/>
        <v>0.15870677866720417</v>
      </c>
      <c r="BD79" s="56">
        <f t="shared" si="221"/>
        <v>0.16639477033102337</v>
      </c>
      <c r="BE79" s="56">
        <f t="shared" ref="BE79:BF79" si="222">BE18*BE$58/BE$57</f>
        <v>0.16604559676575412</v>
      </c>
      <c r="BF79" s="56">
        <f t="shared" si="222"/>
        <v>0.15932929675603472</v>
      </c>
      <c r="BG79" s="56">
        <f t="shared" ref="BG79:BH79" si="223">BG18*BG$58/BG$57</f>
        <v>0.15750636567340234</v>
      </c>
      <c r="BH79" s="56">
        <f t="shared" si="223"/>
        <v>0.17230459859255345</v>
      </c>
      <c r="BI79" s="56">
        <f t="shared" ref="BI79:BJ79" si="224">BI18*BI$58/BI$57</f>
        <v>0.17231702994054757</v>
      </c>
      <c r="BJ79" s="56">
        <f t="shared" si="224"/>
        <v>0.16540877605884124</v>
      </c>
      <c r="BK79" s="56">
        <f t="shared" ref="BK79:BL79" si="225">BK18*BK$58/BK$57</f>
        <v>0.16061567679860148</v>
      </c>
      <c r="BL79" s="56">
        <f t="shared" si="225"/>
        <v>0.15648186395583527</v>
      </c>
      <c r="BM79" s="56">
        <f t="shared" ref="BM79:BN79" si="226">BM18*BM$58/BM$57</f>
        <v>0.1601105493901962</v>
      </c>
      <c r="BN79" s="56">
        <f t="shared" si="226"/>
        <v>0.15183380309042166</v>
      </c>
      <c r="BO79" s="56">
        <f t="shared" ref="BO79:BP79" si="227">BO18*BO$58/BO$57</f>
        <v>0.14924248762288386</v>
      </c>
      <c r="BP79" s="56">
        <f t="shared" si="227"/>
        <v>0.14211514420769783</v>
      </c>
      <c r="BQ79" s="56">
        <f t="shared" ref="BQ79:BR79" si="228">BQ18*BQ$58/BQ$57</f>
        <v>0.13374733916356998</v>
      </c>
      <c r="BR79" s="56">
        <f t="shared" si="228"/>
        <v>0.12619534219102257</v>
      </c>
      <c r="BS79" s="56">
        <f t="shared" ref="BS79:BT79" si="229">BS18*BS$58/BS$57</f>
        <v>0.12889617196253184</v>
      </c>
      <c r="BT79" s="56">
        <f t="shared" si="229"/>
        <v>0.13107224161592324</v>
      </c>
      <c r="BU79" s="56">
        <f t="shared" ref="BU79" si="230">BU18*BU$58/BU$57</f>
        <v>0.14638614346349793</v>
      </c>
      <c r="BV79" s="56">
        <f t="shared" ref="BV79:BY79" si="231">BV18*BV$58/BV$57</f>
        <v>0.13807339627786688</v>
      </c>
      <c r="BW79" s="56">
        <f t="shared" si="231"/>
        <v>0.13961079828517106</v>
      </c>
      <c r="BX79" s="56">
        <f t="shared" si="231"/>
        <v>0.14499773251179895</v>
      </c>
      <c r="BY79" s="56">
        <f t="shared" si="231"/>
        <v>0.15482896863461099</v>
      </c>
      <c r="BZ79" s="56">
        <f t="shared" ref="BZ79:CA79" si="232">BZ18*BZ$58/BZ$57</f>
        <v>0.16213267871397249</v>
      </c>
      <c r="CA79" s="56">
        <f t="shared" si="232"/>
        <v>0.15189689675982826</v>
      </c>
      <c r="CB79" s="56">
        <f t="shared" ref="CB79:CC79" si="233">CB18*CB$58/CB$57</f>
        <v>0.15171749134779286</v>
      </c>
      <c r="CC79" s="56">
        <f t="shared" si="233"/>
        <v>0.13853179013749994</v>
      </c>
      <c r="CD79" s="56">
        <f t="shared" ref="CD79:CE79" si="234">CD18*CD$58/CD$57</f>
        <v>0.1426489245667108</v>
      </c>
      <c r="CE79" s="56">
        <f t="shared" si="234"/>
        <v>0.15202705847720166</v>
      </c>
      <c r="CF79" s="56">
        <f t="shared" ref="CF79:CG79" si="235">CF18*CF$58/CF$57</f>
        <v>0.18693682064926231</v>
      </c>
      <c r="CG79" s="56">
        <f t="shared" si="235"/>
        <v>0.18217910535305301</v>
      </c>
      <c r="CH79" s="56">
        <f t="shared" ref="CH79:CI79" si="236">CH18*CH$58/CH$57</f>
        <v>0.15387485410765017</v>
      </c>
      <c r="CI79" s="56">
        <f t="shared" si="236"/>
        <v>0.16608402671562267</v>
      </c>
      <c r="CJ79" s="56">
        <f t="shared" ref="CJ79:CL79" si="237">CJ18*CJ$58/CJ$57</f>
        <v>0.14073511759796037</v>
      </c>
      <c r="CK79" s="56">
        <f t="shared" si="237"/>
        <v>0.12755086596689771</v>
      </c>
      <c r="CL79" s="56">
        <f t="shared" si="237"/>
        <v>0.1148170827075488</v>
      </c>
      <c r="CM79" s="56">
        <f t="shared" ref="CM79:CP79" si="238">CM18*CM$58/CM$57</f>
        <v>0.11511138089713782</v>
      </c>
      <c r="CN79" s="56">
        <f t="shared" si="238"/>
        <v>0.13455733087363153</v>
      </c>
      <c r="CO79" s="56">
        <f t="shared" si="238"/>
        <v>0.14546934204370501</v>
      </c>
      <c r="CP79" s="56">
        <f t="shared" si="238"/>
        <v>0.15618999823458427</v>
      </c>
      <c r="CQ79" s="56">
        <f t="shared" ref="CQ79:CS79" si="239">CQ18*CQ$58/CQ$57</f>
        <v>0.14290822798700684</v>
      </c>
      <c r="CR79" s="56">
        <f t="shared" ref="CR79" si="240">CR18*CR$58/CR$57</f>
        <v>0.13655528526715788</v>
      </c>
      <c r="CS79" s="56">
        <f t="shared" si="239"/>
        <v>0.14142066196118447</v>
      </c>
    </row>
    <row r="80" spans="1:98" s="4" customFormat="1" x14ac:dyDescent="0.35">
      <c r="B80" s="4" t="s">
        <v>59</v>
      </c>
      <c r="D80" s="80"/>
      <c r="E80" s="56">
        <f t="shared" ref="E80:E83" si="241">E19/E$57</f>
        <v>0.20221181097418062</v>
      </c>
      <c r="F80" s="56">
        <f t="shared" ref="F80:BD80" si="242">F19/F$57</f>
        <v>0.17017584377822509</v>
      </c>
      <c r="G80" s="56">
        <f t="shared" si="242"/>
        <v>0.16407213293750694</v>
      </c>
      <c r="H80" s="56">
        <f t="shared" si="242"/>
        <v>0.13310103401414913</v>
      </c>
      <c r="I80" s="56">
        <f t="shared" si="242"/>
        <v>0.11481150127967174</v>
      </c>
      <c r="J80" s="56">
        <f t="shared" si="242"/>
        <v>0.10287468783514644</v>
      </c>
      <c r="K80" s="56">
        <f t="shared" si="242"/>
        <v>9.5095665369982166E-2</v>
      </c>
      <c r="L80" s="56">
        <f t="shared" si="242"/>
        <v>8.8293939685459399E-2</v>
      </c>
      <c r="M80" s="56">
        <f t="shared" si="242"/>
        <v>9.2454558024042344E-2</v>
      </c>
      <c r="N80" s="56">
        <f t="shared" si="242"/>
        <v>9.4057919439094001E-2</v>
      </c>
      <c r="O80" s="56">
        <f t="shared" si="242"/>
        <v>9.775824200418233E-2</v>
      </c>
      <c r="P80" s="56">
        <f t="shared" si="242"/>
        <v>9.2936557398054065E-2</v>
      </c>
      <c r="Q80" s="56">
        <f t="shared" si="242"/>
        <v>6.6176408528118763E-2</v>
      </c>
      <c r="R80" s="56">
        <f t="shared" si="242"/>
        <v>6.2900140449870273E-2</v>
      </c>
      <c r="S80" s="56">
        <f t="shared" si="242"/>
        <v>4.4680951177694626E-2</v>
      </c>
      <c r="T80" s="56">
        <f t="shared" si="242"/>
        <v>3.1951442222667263E-2</v>
      </c>
      <c r="U80" s="56">
        <f t="shared" si="242"/>
        <v>2.1391558588980984E-2</v>
      </c>
      <c r="V80" s="56">
        <f t="shared" si="242"/>
        <v>1.5623236542493944E-2</v>
      </c>
      <c r="W80" s="56">
        <f t="shared" si="242"/>
        <v>1.1272006842076944E-2</v>
      </c>
      <c r="X80" s="56">
        <f t="shared" si="242"/>
        <v>9.0080975192772823E-3</v>
      </c>
      <c r="Y80" s="56">
        <f t="shared" si="242"/>
        <v>8.3069934900778311E-3</v>
      </c>
      <c r="Z80" s="56">
        <f t="shared" si="242"/>
        <v>8.1740871190238273E-3</v>
      </c>
      <c r="AA80" s="56">
        <f t="shared" si="242"/>
        <v>7.6889979809613021E-3</v>
      </c>
      <c r="AB80" s="56">
        <f t="shared" si="242"/>
        <v>4.2286578287127497E-3</v>
      </c>
      <c r="AC80" s="56">
        <f t="shared" si="242"/>
        <v>7.6276168273284924E-4</v>
      </c>
      <c r="AD80" s="56">
        <f t="shared" si="242"/>
        <v>7.5359077737946858E-4</v>
      </c>
      <c r="AE80" s="56">
        <f t="shared" si="242"/>
        <v>6.8232111800511442E-4</v>
      </c>
      <c r="AF80" s="56">
        <f t="shared" si="242"/>
        <v>3.9325955783975586E-4</v>
      </c>
      <c r="AG80" s="56">
        <f t="shared" si="242"/>
        <v>0</v>
      </c>
      <c r="AH80" s="56">
        <f t="shared" si="242"/>
        <v>0</v>
      </c>
      <c r="AI80" s="56">
        <f t="shared" si="242"/>
        <v>0.1339560627867849</v>
      </c>
      <c r="AJ80" s="56">
        <f t="shared" si="242"/>
        <v>0.15190288189691181</v>
      </c>
      <c r="AK80" s="56">
        <f t="shared" si="242"/>
        <v>0</v>
      </c>
      <c r="AL80" s="56">
        <f t="shared" si="242"/>
        <v>0</v>
      </c>
      <c r="AM80" s="56">
        <f t="shared" si="242"/>
        <v>0</v>
      </c>
      <c r="AN80" s="56">
        <f t="shared" si="242"/>
        <v>0</v>
      </c>
      <c r="AO80" s="56">
        <f t="shared" si="242"/>
        <v>0</v>
      </c>
      <c r="AP80" s="56">
        <f t="shared" si="242"/>
        <v>0</v>
      </c>
      <c r="AQ80" s="56">
        <f t="shared" si="242"/>
        <v>0</v>
      </c>
      <c r="AR80" s="56">
        <f t="shared" si="242"/>
        <v>0</v>
      </c>
      <c r="AS80" s="56">
        <f t="shared" si="242"/>
        <v>0</v>
      </c>
      <c r="AT80" s="56">
        <f t="shared" si="242"/>
        <v>0</v>
      </c>
      <c r="AU80" s="56">
        <f t="shared" si="242"/>
        <v>0</v>
      </c>
      <c r="AV80" s="56">
        <f t="shared" si="242"/>
        <v>0</v>
      </c>
      <c r="AW80" s="56">
        <f t="shared" si="242"/>
        <v>0</v>
      </c>
      <c r="AX80" s="56">
        <f t="shared" si="242"/>
        <v>0</v>
      </c>
      <c r="AY80" s="56">
        <f t="shared" si="242"/>
        <v>0</v>
      </c>
      <c r="AZ80" s="56">
        <f t="shared" si="242"/>
        <v>0</v>
      </c>
      <c r="BA80" s="56">
        <f t="shared" si="242"/>
        <v>0</v>
      </c>
      <c r="BB80" s="56">
        <f t="shared" si="242"/>
        <v>0</v>
      </c>
      <c r="BC80" s="56">
        <f t="shared" si="242"/>
        <v>0</v>
      </c>
      <c r="BD80" s="56">
        <f t="shared" si="242"/>
        <v>0</v>
      </c>
      <c r="BE80" s="56">
        <f t="shared" ref="BE80:BF80" si="243">BE19/BE$57</f>
        <v>0</v>
      </c>
      <c r="BF80" s="56">
        <f t="shared" si="243"/>
        <v>0</v>
      </c>
      <c r="BG80" s="56">
        <f t="shared" ref="BG80:BH80" si="244">BG19/BG$57</f>
        <v>0</v>
      </c>
      <c r="BH80" s="56">
        <f t="shared" si="244"/>
        <v>0</v>
      </c>
      <c r="BI80" s="56">
        <f t="shared" ref="BI80:BJ80" si="245">BI19/BI$57</f>
        <v>0</v>
      </c>
      <c r="BJ80" s="56">
        <f t="shared" si="245"/>
        <v>0</v>
      </c>
      <c r="BK80" s="56">
        <f t="shared" ref="BK80:BL80" si="246">BK19/BK$57</f>
        <v>0</v>
      </c>
      <c r="BL80" s="56">
        <f t="shared" si="246"/>
        <v>0</v>
      </c>
      <c r="BM80" s="56">
        <f t="shared" ref="BM80:BN80" si="247">BM19/BM$57</f>
        <v>0</v>
      </c>
      <c r="BN80" s="56">
        <f t="shared" si="247"/>
        <v>0</v>
      </c>
      <c r="BO80" s="56">
        <f t="shared" ref="BO80:BP80" si="248">BO19/BO$57</f>
        <v>0</v>
      </c>
      <c r="BP80" s="56">
        <f t="shared" si="248"/>
        <v>0</v>
      </c>
      <c r="BQ80" s="56">
        <f t="shared" ref="BQ80:BR80" si="249">BQ19/BQ$57</f>
        <v>0</v>
      </c>
      <c r="BR80" s="56">
        <f t="shared" si="249"/>
        <v>0</v>
      </c>
      <c r="BS80" s="56">
        <f t="shared" ref="BS80:BT80" si="250">BS19/BS$57</f>
        <v>0</v>
      </c>
      <c r="BT80" s="56">
        <f t="shared" si="250"/>
        <v>0</v>
      </c>
      <c r="BU80" s="56">
        <f t="shared" ref="BU80" si="251">BU19/BU$57</f>
        <v>0</v>
      </c>
      <c r="BV80" s="56">
        <f t="shared" ref="BV80:BY80" si="252">BV19/BV$57</f>
        <v>0</v>
      </c>
      <c r="BW80" s="56">
        <f t="shared" si="252"/>
        <v>0</v>
      </c>
      <c r="BX80" s="56">
        <f t="shared" si="252"/>
        <v>0</v>
      </c>
      <c r="BY80" s="56">
        <f t="shared" si="252"/>
        <v>0</v>
      </c>
      <c r="BZ80" s="56">
        <f t="shared" ref="BZ80:CA80" si="253">BZ19/BZ$57</f>
        <v>0</v>
      </c>
      <c r="CA80" s="56">
        <f t="shared" si="253"/>
        <v>0</v>
      </c>
      <c r="CB80" s="56">
        <f t="shared" ref="CB80:CC80" si="254">CB19/CB$57</f>
        <v>0</v>
      </c>
      <c r="CC80" s="56">
        <f t="shared" si="254"/>
        <v>0</v>
      </c>
      <c r="CD80" s="56">
        <f t="shared" ref="CD80:CE80" si="255">CD19/CD$57</f>
        <v>0</v>
      </c>
      <c r="CE80" s="56">
        <f t="shared" si="255"/>
        <v>0</v>
      </c>
      <c r="CF80" s="56">
        <f t="shared" ref="CF80:CG80" si="256">CF19/CF$57</f>
        <v>0</v>
      </c>
      <c r="CG80" s="56">
        <f t="shared" si="256"/>
        <v>0</v>
      </c>
      <c r="CH80" s="56">
        <f t="shared" ref="CH80:CI80" si="257">CH19/CH$57</f>
        <v>0</v>
      </c>
      <c r="CI80" s="56">
        <f t="shared" si="257"/>
        <v>0</v>
      </c>
      <c r="CJ80" s="56">
        <f t="shared" ref="CJ80:CL81" si="258">CJ19/CJ$57</f>
        <v>0</v>
      </c>
      <c r="CK80" s="56">
        <f t="shared" si="258"/>
        <v>0</v>
      </c>
      <c r="CL80" s="56">
        <f t="shared" si="258"/>
        <v>0</v>
      </c>
      <c r="CM80" s="56">
        <f t="shared" ref="CM80:CP81" si="259">CM19/CM$57</f>
        <v>0</v>
      </c>
      <c r="CN80" s="56">
        <f t="shared" si="259"/>
        <v>0</v>
      </c>
      <c r="CO80" s="56">
        <f t="shared" si="259"/>
        <v>0</v>
      </c>
      <c r="CP80" s="56">
        <f t="shared" si="259"/>
        <v>0</v>
      </c>
      <c r="CQ80" s="56">
        <f t="shared" ref="CQ80:CS80" si="260">CQ19/CQ$57</f>
        <v>0</v>
      </c>
      <c r="CR80" s="56">
        <f t="shared" ref="CR80" si="261">CR19/CR$57</f>
        <v>0</v>
      </c>
      <c r="CS80" s="56">
        <f t="shared" si="260"/>
        <v>0</v>
      </c>
    </row>
    <row r="81" spans="1:97" s="4" customFormat="1" x14ac:dyDescent="0.35">
      <c r="C81" s="4" t="s">
        <v>60</v>
      </c>
      <c r="D81" s="80"/>
      <c r="E81" s="56">
        <f t="shared" si="241"/>
        <v>2.7184948239070344E-2</v>
      </c>
      <c r="F81" s="56">
        <f t="shared" ref="F81:BD81" si="262">F20/F$57</f>
        <v>2.4755377320287372E-2</v>
      </c>
      <c r="G81" s="56">
        <f t="shared" si="262"/>
        <v>2.3991904813037271E-2</v>
      </c>
      <c r="H81" s="56">
        <f t="shared" si="262"/>
        <v>2.0761367806929366E-2</v>
      </c>
      <c r="I81" s="56">
        <f t="shared" si="262"/>
        <v>1.7322754159246053E-2</v>
      </c>
      <c r="J81" s="56">
        <f t="shared" si="262"/>
        <v>1.5457018411229284E-2</v>
      </c>
      <c r="K81" s="56">
        <f t="shared" si="262"/>
        <v>1.3688979352412258E-2</v>
      </c>
      <c r="L81" s="56">
        <f t="shared" si="262"/>
        <v>1.2471001090011785E-2</v>
      </c>
      <c r="M81" s="56">
        <f t="shared" si="262"/>
        <v>1.1412878227561735E-2</v>
      </c>
      <c r="N81" s="56">
        <f t="shared" si="262"/>
        <v>9.7707655511113899E-3</v>
      </c>
      <c r="O81" s="56">
        <f t="shared" si="262"/>
        <v>8.2783425254368114E-3</v>
      </c>
      <c r="P81" s="56">
        <f t="shared" si="262"/>
        <v>6.9186912816770795E-3</v>
      </c>
      <c r="Q81" s="56">
        <f t="shared" si="262"/>
        <v>5.3872887973292101E-3</v>
      </c>
      <c r="R81" s="56">
        <f t="shared" si="262"/>
        <v>4.631928854838656E-3</v>
      </c>
      <c r="S81" s="56">
        <f t="shared" si="262"/>
        <v>3.9021726704143354E-3</v>
      </c>
      <c r="T81" s="56">
        <f t="shared" si="262"/>
        <v>3.253956886243508E-3</v>
      </c>
      <c r="U81" s="56">
        <f t="shared" si="262"/>
        <v>2.7122712280597734E-3</v>
      </c>
      <c r="V81" s="56">
        <f t="shared" si="262"/>
        <v>2.5915626126689429E-3</v>
      </c>
      <c r="W81" s="56">
        <f t="shared" si="262"/>
        <v>2.0820733420163369E-3</v>
      </c>
      <c r="X81" s="56">
        <f t="shared" si="262"/>
        <v>2.0248079440321671E-3</v>
      </c>
      <c r="Y81" s="56">
        <f t="shared" si="262"/>
        <v>1.5602643486805718E-3</v>
      </c>
      <c r="Z81" s="56">
        <f t="shared" si="262"/>
        <v>1.5193657590789101E-3</v>
      </c>
      <c r="AA81" s="56">
        <f t="shared" si="262"/>
        <v>1.1288475746513806E-3</v>
      </c>
      <c r="AB81" s="56">
        <f t="shared" si="262"/>
        <v>1.1426980192541421E-3</v>
      </c>
      <c r="AC81" s="56">
        <f t="shared" si="262"/>
        <v>7.6276168273284924E-4</v>
      </c>
      <c r="AD81" s="56">
        <f t="shared" si="262"/>
        <v>7.5359077737946858E-4</v>
      </c>
      <c r="AE81" s="56">
        <f t="shared" si="262"/>
        <v>6.8232111800511442E-4</v>
      </c>
      <c r="AF81" s="56">
        <f t="shared" si="262"/>
        <v>3.9325955783975586E-4</v>
      </c>
      <c r="AG81" s="56">
        <f t="shared" si="262"/>
        <v>0</v>
      </c>
      <c r="AH81" s="56">
        <f t="shared" si="262"/>
        <v>0</v>
      </c>
      <c r="AI81" s="56">
        <f t="shared" si="262"/>
        <v>0</v>
      </c>
      <c r="AJ81" s="56">
        <f t="shared" si="262"/>
        <v>0</v>
      </c>
      <c r="AK81" s="56">
        <f t="shared" si="262"/>
        <v>0</v>
      </c>
      <c r="AL81" s="56">
        <f t="shared" si="262"/>
        <v>0</v>
      </c>
      <c r="AM81" s="56">
        <f t="shared" si="262"/>
        <v>0</v>
      </c>
      <c r="AN81" s="56">
        <f t="shared" si="262"/>
        <v>0</v>
      </c>
      <c r="AO81" s="56">
        <f t="shared" si="262"/>
        <v>0</v>
      </c>
      <c r="AP81" s="56">
        <f t="shared" si="262"/>
        <v>0</v>
      </c>
      <c r="AQ81" s="56">
        <f t="shared" si="262"/>
        <v>0</v>
      </c>
      <c r="AR81" s="56">
        <f t="shared" si="262"/>
        <v>0</v>
      </c>
      <c r="AS81" s="56">
        <f t="shared" si="262"/>
        <v>0</v>
      </c>
      <c r="AT81" s="56">
        <f t="shared" si="262"/>
        <v>0</v>
      </c>
      <c r="AU81" s="56">
        <f t="shared" si="262"/>
        <v>0</v>
      </c>
      <c r="AV81" s="56">
        <f t="shared" si="262"/>
        <v>0</v>
      </c>
      <c r="AW81" s="56">
        <f t="shared" si="262"/>
        <v>0</v>
      </c>
      <c r="AX81" s="56">
        <f t="shared" si="262"/>
        <v>0</v>
      </c>
      <c r="AY81" s="56">
        <f t="shared" si="262"/>
        <v>0</v>
      </c>
      <c r="AZ81" s="56">
        <f t="shared" si="262"/>
        <v>0</v>
      </c>
      <c r="BA81" s="56">
        <f t="shared" si="262"/>
        <v>0</v>
      </c>
      <c r="BB81" s="56">
        <f t="shared" si="262"/>
        <v>0</v>
      </c>
      <c r="BC81" s="56">
        <f t="shared" si="262"/>
        <v>0</v>
      </c>
      <c r="BD81" s="56">
        <f t="shared" si="262"/>
        <v>0</v>
      </c>
      <c r="BE81" s="56">
        <f t="shared" ref="BE81:BF81" si="263">BE20/BE$57</f>
        <v>0</v>
      </c>
      <c r="BF81" s="56">
        <f t="shared" si="263"/>
        <v>0</v>
      </c>
      <c r="BG81" s="56">
        <f t="shared" ref="BG81:BH81" si="264">BG20/BG$57</f>
        <v>0</v>
      </c>
      <c r="BH81" s="56">
        <f t="shared" si="264"/>
        <v>0</v>
      </c>
      <c r="BI81" s="56">
        <f t="shared" ref="BI81:BJ81" si="265">BI20/BI$57</f>
        <v>0</v>
      </c>
      <c r="BJ81" s="56">
        <f t="shared" si="265"/>
        <v>0</v>
      </c>
      <c r="BK81" s="56">
        <f t="shared" ref="BK81:BL81" si="266">BK20/BK$57</f>
        <v>0</v>
      </c>
      <c r="BL81" s="56">
        <f t="shared" si="266"/>
        <v>0</v>
      </c>
      <c r="BM81" s="56">
        <f t="shared" ref="BM81:BN81" si="267">BM20/BM$57</f>
        <v>0</v>
      </c>
      <c r="BN81" s="56">
        <f t="shared" si="267"/>
        <v>0</v>
      </c>
      <c r="BO81" s="56">
        <f t="shared" ref="BO81:BP81" si="268">BO20/BO$57</f>
        <v>0</v>
      </c>
      <c r="BP81" s="56">
        <f t="shared" si="268"/>
        <v>0</v>
      </c>
      <c r="BQ81" s="56">
        <f t="shared" ref="BQ81:BR81" si="269">BQ20/BQ$57</f>
        <v>0</v>
      </c>
      <c r="BR81" s="56">
        <f t="shared" si="269"/>
        <v>0</v>
      </c>
      <c r="BS81" s="56">
        <f t="shared" ref="BS81:BT81" si="270">BS20/BS$57</f>
        <v>0</v>
      </c>
      <c r="BT81" s="56">
        <f t="shared" si="270"/>
        <v>0</v>
      </c>
      <c r="BU81" s="56">
        <f t="shared" ref="BU81" si="271">BU20/BU$57</f>
        <v>0</v>
      </c>
      <c r="BV81" s="56">
        <f t="shared" ref="BV81:BY81" si="272">BV20/BV$57</f>
        <v>0</v>
      </c>
      <c r="BW81" s="56">
        <f t="shared" si="272"/>
        <v>0</v>
      </c>
      <c r="BX81" s="56">
        <f t="shared" si="272"/>
        <v>0</v>
      </c>
      <c r="BY81" s="56">
        <f t="shared" si="272"/>
        <v>0</v>
      </c>
      <c r="BZ81" s="56">
        <f t="shared" ref="BZ81:CA81" si="273">BZ20/BZ$57</f>
        <v>0</v>
      </c>
      <c r="CA81" s="56">
        <f t="shared" si="273"/>
        <v>0</v>
      </c>
      <c r="CB81" s="56">
        <f t="shared" ref="CB81:CC81" si="274">CB20/CB$57</f>
        <v>0</v>
      </c>
      <c r="CC81" s="56">
        <f t="shared" si="274"/>
        <v>0</v>
      </c>
      <c r="CD81" s="56">
        <f t="shared" ref="CD81:CE81" si="275">CD20/CD$57</f>
        <v>0</v>
      </c>
      <c r="CE81" s="56">
        <f t="shared" si="275"/>
        <v>0</v>
      </c>
      <c r="CF81" s="56">
        <f t="shared" ref="CF81:CG81" si="276">CF20/CF$57</f>
        <v>0</v>
      </c>
      <c r="CG81" s="56">
        <f t="shared" si="276"/>
        <v>0</v>
      </c>
      <c r="CH81" s="56">
        <f t="shared" ref="CH81:CI81" si="277">CH20/CH$57</f>
        <v>0</v>
      </c>
      <c r="CI81" s="56">
        <f t="shared" si="277"/>
        <v>0</v>
      </c>
      <c r="CJ81" s="56">
        <f t="shared" ref="CJ81" si="278">CJ20/CJ$57</f>
        <v>0</v>
      </c>
      <c r="CK81" s="56">
        <f t="shared" si="258"/>
        <v>0</v>
      </c>
      <c r="CL81" s="56">
        <f t="shared" si="258"/>
        <v>0</v>
      </c>
      <c r="CM81" s="56">
        <f t="shared" ref="CM81:CN81" si="279">CM20/CM$57</f>
        <v>0</v>
      </c>
      <c r="CN81" s="56">
        <f t="shared" si="279"/>
        <v>0</v>
      </c>
      <c r="CO81" s="56">
        <f t="shared" si="259"/>
        <v>0</v>
      </c>
      <c r="CP81" s="56">
        <f t="shared" si="259"/>
        <v>0</v>
      </c>
      <c r="CQ81" s="56">
        <f t="shared" ref="CQ81:CS81" si="280">CQ20/CQ$57</f>
        <v>0</v>
      </c>
      <c r="CR81" s="56">
        <f t="shared" ref="CR81" si="281">CR20/CR$57</f>
        <v>0</v>
      </c>
      <c r="CS81" s="56">
        <f t="shared" si="280"/>
        <v>0</v>
      </c>
    </row>
    <row r="82" spans="1:97" s="4" customFormat="1" x14ac:dyDescent="0.35">
      <c r="C82" s="4" t="s">
        <v>61</v>
      </c>
      <c r="D82" s="80"/>
      <c r="E82" s="56">
        <f>E21*E$58/E$57</f>
        <v>0.17502686273511026</v>
      </c>
      <c r="F82" s="56">
        <f t="shared" ref="F82:BD82" si="282">F21*F$58/F$57</f>
        <v>0.14542046645793771</v>
      </c>
      <c r="G82" s="56">
        <f t="shared" si="282"/>
        <v>0.14008022812446966</v>
      </c>
      <c r="H82" s="56">
        <f t="shared" si="282"/>
        <v>0.11233966620721979</v>
      </c>
      <c r="I82" s="56">
        <f t="shared" si="282"/>
        <v>9.7488747120425698E-2</v>
      </c>
      <c r="J82" s="56">
        <f t="shared" si="282"/>
        <v>8.7417669423917155E-2</v>
      </c>
      <c r="K82" s="56">
        <f t="shared" si="282"/>
        <v>8.140668601756991E-2</v>
      </c>
      <c r="L82" s="56">
        <f t="shared" si="282"/>
        <v>7.5822938595447614E-2</v>
      </c>
      <c r="M82" s="56">
        <f t="shared" si="282"/>
        <v>8.1041679796480623E-2</v>
      </c>
      <c r="N82" s="56">
        <f t="shared" si="282"/>
        <v>8.4287153887982608E-2</v>
      </c>
      <c r="O82" s="56">
        <f t="shared" si="282"/>
        <v>8.9479899478745517E-2</v>
      </c>
      <c r="P82" s="56">
        <f t="shared" si="282"/>
        <v>8.6017866116376976E-2</v>
      </c>
      <c r="Q82" s="56">
        <f t="shared" si="282"/>
        <v>6.0789119730789556E-2</v>
      </c>
      <c r="R82" s="56">
        <f t="shared" si="282"/>
        <v>5.8268211595031615E-2</v>
      </c>
      <c r="S82" s="56">
        <f t="shared" si="282"/>
        <v>4.0778778507280296E-2</v>
      </c>
      <c r="T82" s="56">
        <f t="shared" si="282"/>
        <v>2.8697485336423759E-2</v>
      </c>
      <c r="U82" s="56">
        <f t="shared" si="282"/>
        <v>1.8679287360921209E-2</v>
      </c>
      <c r="V82" s="56">
        <f t="shared" si="282"/>
        <v>1.3031673929825002E-2</v>
      </c>
      <c r="W82" s="56">
        <f t="shared" si="282"/>
        <v>9.1899335000606066E-3</v>
      </c>
      <c r="X82" s="56">
        <f t="shared" si="282"/>
        <v>6.9832895752451147E-3</v>
      </c>
      <c r="Y82" s="56">
        <f t="shared" si="282"/>
        <v>6.7467291413972593E-3</v>
      </c>
      <c r="Z82" s="56">
        <f t="shared" si="282"/>
        <v>6.6547213599449182E-3</v>
      </c>
      <c r="AA82" s="56">
        <f t="shared" si="282"/>
        <v>6.4152936450159103E-3</v>
      </c>
      <c r="AB82" s="56">
        <f t="shared" si="282"/>
        <v>3.0859598094586074E-3</v>
      </c>
      <c r="AC82" s="56">
        <f t="shared" si="282"/>
        <v>0</v>
      </c>
      <c r="AD82" s="56">
        <f t="shared" si="282"/>
        <v>0</v>
      </c>
      <c r="AE82" s="56">
        <f t="shared" si="282"/>
        <v>0</v>
      </c>
      <c r="AF82" s="56">
        <f t="shared" si="282"/>
        <v>0</v>
      </c>
      <c r="AG82" s="56">
        <f t="shared" si="282"/>
        <v>0</v>
      </c>
      <c r="AH82" s="56">
        <f t="shared" si="282"/>
        <v>0</v>
      </c>
      <c r="AI82" s="56">
        <f t="shared" si="282"/>
        <v>0</v>
      </c>
      <c r="AJ82" s="56">
        <f t="shared" si="282"/>
        <v>0</v>
      </c>
      <c r="AK82" s="56">
        <f t="shared" si="282"/>
        <v>0</v>
      </c>
      <c r="AL82" s="56">
        <f t="shared" si="282"/>
        <v>0</v>
      </c>
      <c r="AM82" s="56">
        <f t="shared" si="282"/>
        <v>0</v>
      </c>
      <c r="AN82" s="56">
        <f t="shared" si="282"/>
        <v>0</v>
      </c>
      <c r="AO82" s="56">
        <f t="shared" si="282"/>
        <v>0</v>
      </c>
      <c r="AP82" s="56">
        <f t="shared" si="282"/>
        <v>0</v>
      </c>
      <c r="AQ82" s="56">
        <f t="shared" si="282"/>
        <v>0</v>
      </c>
      <c r="AR82" s="56">
        <f t="shared" si="282"/>
        <v>0</v>
      </c>
      <c r="AS82" s="56">
        <f t="shared" si="282"/>
        <v>0</v>
      </c>
      <c r="AT82" s="56">
        <f t="shared" si="282"/>
        <v>0</v>
      </c>
      <c r="AU82" s="56">
        <f t="shared" si="282"/>
        <v>0</v>
      </c>
      <c r="AV82" s="56">
        <f t="shared" si="282"/>
        <v>0</v>
      </c>
      <c r="AW82" s="56">
        <f t="shared" si="282"/>
        <v>0</v>
      </c>
      <c r="AX82" s="56">
        <f t="shared" si="282"/>
        <v>0</v>
      </c>
      <c r="AY82" s="56">
        <f t="shared" si="282"/>
        <v>0</v>
      </c>
      <c r="AZ82" s="56">
        <f t="shared" si="282"/>
        <v>0</v>
      </c>
      <c r="BA82" s="56">
        <f t="shared" si="282"/>
        <v>0</v>
      </c>
      <c r="BB82" s="56">
        <f t="shared" si="282"/>
        <v>0</v>
      </c>
      <c r="BC82" s="56">
        <f t="shared" si="282"/>
        <v>0</v>
      </c>
      <c r="BD82" s="56">
        <f t="shared" si="282"/>
        <v>0</v>
      </c>
      <c r="BE82" s="56">
        <f t="shared" ref="BE82:BF82" si="283">BE21*BE$58/BE$57</f>
        <v>0</v>
      </c>
      <c r="BF82" s="56">
        <f t="shared" si="283"/>
        <v>0</v>
      </c>
      <c r="BG82" s="56">
        <f t="shared" ref="BG82:BH82" si="284">BG21*BG$58/BG$57</f>
        <v>0</v>
      </c>
      <c r="BH82" s="56">
        <f t="shared" si="284"/>
        <v>0</v>
      </c>
      <c r="BI82" s="56">
        <f t="shared" ref="BI82:BJ82" si="285">BI21*BI$58/BI$57</f>
        <v>0</v>
      </c>
      <c r="BJ82" s="56">
        <f t="shared" si="285"/>
        <v>0</v>
      </c>
      <c r="BK82" s="56">
        <f t="shared" ref="BK82:BL82" si="286">BK21*BK$58/BK$57</f>
        <v>0</v>
      </c>
      <c r="BL82" s="56">
        <f t="shared" si="286"/>
        <v>0</v>
      </c>
      <c r="BM82" s="56">
        <f t="shared" ref="BM82:BN82" si="287">BM21*BM$58/BM$57</f>
        <v>0</v>
      </c>
      <c r="BN82" s="56">
        <f t="shared" si="287"/>
        <v>0</v>
      </c>
      <c r="BO82" s="56">
        <f t="shared" ref="BO82:BP82" si="288">BO21*BO$58/BO$57</f>
        <v>0</v>
      </c>
      <c r="BP82" s="56">
        <f t="shared" si="288"/>
        <v>0</v>
      </c>
      <c r="BQ82" s="56">
        <f t="shared" ref="BQ82:BR82" si="289">BQ21*BQ$58/BQ$57</f>
        <v>0</v>
      </c>
      <c r="BR82" s="56">
        <f t="shared" si="289"/>
        <v>0</v>
      </c>
      <c r="BS82" s="56">
        <f t="shared" ref="BS82:BT82" si="290">BS21*BS$58/BS$57</f>
        <v>0</v>
      </c>
      <c r="BT82" s="56">
        <f t="shared" si="290"/>
        <v>0</v>
      </c>
      <c r="BU82" s="56">
        <f t="shared" ref="BU82" si="291">BU21*BU$58/BU$57</f>
        <v>0</v>
      </c>
      <c r="BV82" s="56">
        <f t="shared" ref="BV82:BY82" si="292">BV21*BV$58/BV$57</f>
        <v>0</v>
      </c>
      <c r="BW82" s="56">
        <f t="shared" si="292"/>
        <v>0</v>
      </c>
      <c r="BX82" s="56">
        <f t="shared" si="292"/>
        <v>0</v>
      </c>
      <c r="BY82" s="56">
        <f t="shared" si="292"/>
        <v>0</v>
      </c>
      <c r="BZ82" s="56">
        <f t="shared" ref="BZ82:CA82" si="293">BZ21*BZ$58/BZ$57</f>
        <v>0</v>
      </c>
      <c r="CA82" s="56">
        <f t="shared" si="293"/>
        <v>0</v>
      </c>
      <c r="CB82" s="56">
        <f t="shared" ref="CB82:CC82" si="294">CB21*CB$58/CB$57</f>
        <v>0</v>
      </c>
      <c r="CC82" s="56">
        <f t="shared" si="294"/>
        <v>0</v>
      </c>
      <c r="CD82" s="56">
        <f t="shared" ref="CD82:CE82" si="295">CD21*CD$58/CD$57</f>
        <v>0</v>
      </c>
      <c r="CE82" s="56">
        <f t="shared" si="295"/>
        <v>0</v>
      </c>
      <c r="CF82" s="56">
        <f t="shared" ref="CF82:CG82" si="296">CF21*CF$58/CF$57</f>
        <v>0</v>
      </c>
      <c r="CG82" s="56">
        <f t="shared" si="296"/>
        <v>0</v>
      </c>
      <c r="CH82" s="56">
        <f t="shared" ref="CH82:CI82" si="297">CH21*CH$58/CH$57</f>
        <v>0</v>
      </c>
      <c r="CI82" s="56">
        <f t="shared" si="297"/>
        <v>0</v>
      </c>
      <c r="CJ82" s="56">
        <f t="shared" ref="CJ82:CL82" si="298">CJ21*CJ$58/CJ$57</f>
        <v>0</v>
      </c>
      <c r="CK82" s="56">
        <f t="shared" si="298"/>
        <v>0</v>
      </c>
      <c r="CL82" s="56">
        <f t="shared" si="298"/>
        <v>0</v>
      </c>
      <c r="CM82" s="56">
        <f t="shared" ref="CM82:CP82" si="299">CM21*CM$58/CM$57</f>
        <v>0</v>
      </c>
      <c r="CN82" s="56">
        <f t="shared" si="299"/>
        <v>0</v>
      </c>
      <c r="CO82" s="56">
        <f t="shared" si="299"/>
        <v>0</v>
      </c>
      <c r="CP82" s="56">
        <f t="shared" si="299"/>
        <v>0</v>
      </c>
      <c r="CQ82" s="56">
        <f t="shared" ref="CQ82:CS82" si="300">CQ21*CQ$58/CQ$57</f>
        <v>0</v>
      </c>
      <c r="CR82" s="56">
        <f t="shared" ref="CR82" si="301">CR21*CR$58/CR$57</f>
        <v>0</v>
      </c>
      <c r="CS82" s="56">
        <f t="shared" si="300"/>
        <v>0</v>
      </c>
    </row>
    <row r="83" spans="1:97" s="4" customFormat="1" x14ac:dyDescent="0.35">
      <c r="B83" s="4" t="s">
        <v>63</v>
      </c>
      <c r="D83" s="80"/>
      <c r="E83" s="56">
        <f t="shared" si="241"/>
        <v>8.0169587021097583E-2</v>
      </c>
      <c r="F83" s="56">
        <f t="shared" ref="F83:BD83" si="302">F22/F$57</f>
        <v>5.3550319557120016E-2</v>
      </c>
      <c r="G83" s="56">
        <f t="shared" si="302"/>
        <v>3.6698998796622959E-2</v>
      </c>
      <c r="H83" s="56">
        <f t="shared" si="302"/>
        <v>3.3351641279527534E-2</v>
      </c>
      <c r="I83" s="56">
        <f t="shared" si="302"/>
        <v>1.8420920374451501E-2</v>
      </c>
      <c r="J83" s="56">
        <f t="shared" si="302"/>
        <v>1.4058257322429222E-2</v>
      </c>
      <c r="K83" s="56">
        <f t="shared" si="302"/>
        <v>1.2506437451901281E-2</v>
      </c>
      <c r="L83" s="56">
        <f t="shared" si="302"/>
        <v>9.6951754370831825E-3</v>
      </c>
      <c r="M83" s="56">
        <f t="shared" si="302"/>
        <v>7.3423138615157958E-3</v>
      </c>
      <c r="N83" s="56">
        <f t="shared" si="302"/>
        <v>7.0745115619187905E-3</v>
      </c>
      <c r="O83" s="56">
        <f t="shared" si="302"/>
        <v>1.9246043277818047E-2</v>
      </c>
      <c r="P83" s="56">
        <f t="shared" si="302"/>
        <v>8.7923770550307756E-3</v>
      </c>
      <c r="Q83" s="56">
        <f t="shared" si="302"/>
        <v>1.6125147589414968E-2</v>
      </c>
      <c r="R83" s="56">
        <f t="shared" si="302"/>
        <v>1.0744030702167891E-2</v>
      </c>
      <c r="S83" s="56">
        <f t="shared" si="302"/>
        <v>2.0100837701720598E-2</v>
      </c>
      <c r="T83" s="56">
        <f t="shared" si="302"/>
        <v>1.7462023593107959E-2</v>
      </c>
      <c r="U83" s="56">
        <f t="shared" si="302"/>
        <v>1.8678323562782255E-2</v>
      </c>
      <c r="V83" s="56">
        <f t="shared" si="302"/>
        <v>1.9747538332862778E-2</v>
      </c>
      <c r="W83" s="56">
        <f t="shared" si="302"/>
        <v>1.3002926204951771E-2</v>
      </c>
      <c r="X83" s="56">
        <f t="shared" si="302"/>
        <v>1.0495745216724832E-2</v>
      </c>
      <c r="Y83" s="56">
        <f t="shared" si="302"/>
        <v>1.3277725879052422E-2</v>
      </c>
      <c r="Z83" s="56">
        <f t="shared" si="302"/>
        <v>9.20358498086544E-3</v>
      </c>
      <c r="AA83" s="56">
        <f t="shared" si="302"/>
        <v>1.2376225762725372E-2</v>
      </c>
      <c r="AB83" s="56">
        <f t="shared" si="302"/>
        <v>5.2479427686523764E-3</v>
      </c>
      <c r="AC83" s="56">
        <f t="shared" si="302"/>
        <v>7.7410772597720431E-3</v>
      </c>
      <c r="AD83" s="56">
        <f t="shared" si="302"/>
        <v>1.3948654393560315E-3</v>
      </c>
      <c r="AE83" s="56">
        <f t="shared" si="302"/>
        <v>1.4984295174010947E-3</v>
      </c>
      <c r="AF83" s="56">
        <f t="shared" si="302"/>
        <v>4.5675704052875778E-3</v>
      </c>
      <c r="AG83" s="56">
        <f t="shared" si="302"/>
        <v>1.1933053114498554E-2</v>
      </c>
      <c r="AH83" s="56">
        <f t="shared" si="302"/>
        <v>8.2920850673048486E-3</v>
      </c>
      <c r="AI83" s="56">
        <f t="shared" si="302"/>
        <v>1.3484081340967116E-2</v>
      </c>
      <c r="AJ83" s="56">
        <f t="shared" si="302"/>
        <v>2.3171220954805376E-2</v>
      </c>
      <c r="AK83" s="56">
        <f t="shared" si="302"/>
        <v>3.63089206614245E-2</v>
      </c>
      <c r="AL83" s="56">
        <f t="shared" si="302"/>
        <v>2.926045012406293E-2</v>
      </c>
      <c r="AM83" s="56">
        <f t="shared" si="302"/>
        <v>1.391965988695509E-2</v>
      </c>
      <c r="AN83" s="56">
        <f t="shared" si="302"/>
        <v>2.1409271421662587E-3</v>
      </c>
      <c r="AO83" s="56">
        <f t="shared" si="302"/>
        <v>1.1162064759026088E-3</v>
      </c>
      <c r="AP83" s="56">
        <f t="shared" si="302"/>
        <v>1.1509830069504606E-3</v>
      </c>
      <c r="AQ83" s="56">
        <f t="shared" si="302"/>
        <v>1.35296934398468E-3</v>
      </c>
      <c r="AR83" s="56">
        <f t="shared" si="302"/>
        <v>1.1575799423863495E-3</v>
      </c>
      <c r="AS83" s="56">
        <f t="shared" si="302"/>
        <v>8.9852416448245823E-3</v>
      </c>
      <c r="AT83" s="56">
        <f t="shared" si="302"/>
        <v>1.9769969711291805E-3</v>
      </c>
      <c r="AU83" s="56">
        <f t="shared" si="302"/>
        <v>1.2571856943303535E-3</v>
      </c>
      <c r="AV83" s="56">
        <f t="shared" si="302"/>
        <v>1.1883899542725707E-3</v>
      </c>
      <c r="AW83" s="56">
        <f t="shared" si="302"/>
        <v>9.5119427413840121E-3</v>
      </c>
      <c r="AX83" s="56">
        <f t="shared" si="302"/>
        <v>9.3712914761944681E-4</v>
      </c>
      <c r="AY83" s="56">
        <f t="shared" si="302"/>
        <v>2.8774307760545794E-3</v>
      </c>
      <c r="AZ83" s="56">
        <f t="shared" si="302"/>
        <v>1.5452718037450648E-3</v>
      </c>
      <c r="BA83" s="56">
        <f t="shared" si="302"/>
        <v>1.0682192486260189E-3</v>
      </c>
      <c r="BB83" s="56">
        <f t="shared" si="302"/>
        <v>1.0764885480706353E-3</v>
      </c>
      <c r="BC83" s="56">
        <f t="shared" si="302"/>
        <v>1.0534198605348475E-3</v>
      </c>
      <c r="BD83" s="56">
        <f t="shared" si="302"/>
        <v>1.1215885588818492E-3</v>
      </c>
      <c r="BE83" s="56">
        <f t="shared" ref="BE83:BF83" si="303">BE22/BE$57</f>
        <v>1.202714819842312E-3</v>
      </c>
      <c r="BF83" s="56">
        <f t="shared" si="303"/>
        <v>1.4075990451297745E-3</v>
      </c>
      <c r="BG83" s="56">
        <f t="shared" ref="BG83:BH83" si="304">BG22/BG$57</f>
        <v>1.1323544994819631E-3</v>
      </c>
      <c r="BH83" s="56">
        <f t="shared" si="304"/>
        <v>1.3314548742275186E-3</v>
      </c>
      <c r="BI83" s="56">
        <f t="shared" ref="BI83:BJ83" si="305">BI22/BI$57</f>
        <v>1.2400627449465022E-3</v>
      </c>
      <c r="BJ83" s="56">
        <f t="shared" si="305"/>
        <v>1.1599414758831851E-3</v>
      </c>
      <c r="BK83" s="56">
        <f t="shared" ref="BK83:BL83" si="306">BK22/BK$57</f>
        <v>1.2434621562824311E-3</v>
      </c>
      <c r="BL83" s="56">
        <f t="shared" si="306"/>
        <v>1.4836791459786028E-3</v>
      </c>
      <c r="BM83" s="56">
        <f t="shared" ref="BM83:BN83" si="307">BM22/BM$57</f>
        <v>1.128373649836326E-3</v>
      </c>
      <c r="BN83" s="56">
        <f t="shared" si="307"/>
        <v>1.0390525926578466E-3</v>
      </c>
      <c r="BO83" s="56">
        <f t="shared" ref="BO83:BP83" si="308">BO22/BO$57</f>
        <v>1.6392178032778651E-3</v>
      </c>
      <c r="BP83" s="56">
        <f t="shared" si="308"/>
        <v>9.8416741077090295E-4</v>
      </c>
      <c r="BQ83" s="56">
        <f t="shared" ref="BQ83:BR83" si="309">BQ22/BQ$57</f>
        <v>2.4286345846166605E-3</v>
      </c>
      <c r="BR83" s="56">
        <f t="shared" si="309"/>
        <v>8.4026500925091154E-4</v>
      </c>
      <c r="BS83" s="56">
        <f t="shared" ref="BS83:BT83" si="310">BS22/BS$57</f>
        <v>1.0466362961028884E-3</v>
      </c>
      <c r="BT83" s="56">
        <f t="shared" si="310"/>
        <v>1.533958164520836E-3</v>
      </c>
      <c r="BU83" s="56">
        <f t="shared" ref="BU83" si="311">BU22/BU$57</f>
        <v>1.7406118715115328E-3</v>
      </c>
      <c r="BV83" s="56">
        <f t="shared" ref="BV83:BY83" si="312">BV22/BV$57</f>
        <v>1.7268091609350456E-3</v>
      </c>
      <c r="BW83" s="56">
        <f t="shared" si="312"/>
        <v>1.9392994666929718E-3</v>
      </c>
      <c r="BX83" s="56">
        <f t="shared" si="312"/>
        <v>2.0918564047227323E-3</v>
      </c>
      <c r="BY83" s="56">
        <f t="shared" si="312"/>
        <v>8.9823936025976419E-3</v>
      </c>
      <c r="BZ83" s="56">
        <f t="shared" ref="BZ83:CA83" si="313">BZ22/BZ$57</f>
        <v>8.9735200491854097E-3</v>
      </c>
      <c r="CA83" s="56">
        <f t="shared" si="313"/>
        <v>4.3864976211836985E-2</v>
      </c>
      <c r="CB83" s="56">
        <f t="shared" ref="CB83:CC83" si="314">CB22/CB$57</f>
        <v>3.7695721426172543E-2</v>
      </c>
      <c r="CC83" s="56">
        <f t="shared" si="314"/>
        <v>3.5085954676262361E-2</v>
      </c>
      <c r="CD83" s="56">
        <f t="shared" ref="CD83:CE83" si="315">CD22/CD$57</f>
        <v>3.9305093466893537E-2</v>
      </c>
      <c r="CE83" s="56">
        <f t="shared" si="315"/>
        <v>6.1110795472763699E-2</v>
      </c>
      <c r="CF83" s="56">
        <f t="shared" ref="CF83:CG83" si="316">CF22/CF$57</f>
        <v>4.5676812784258052E-2</v>
      </c>
      <c r="CG83" s="56">
        <f t="shared" si="316"/>
        <v>4.2311081610025794E-2</v>
      </c>
      <c r="CH83" s="56">
        <f t="shared" ref="CH83:CI83" si="317">CH22/CH$57</f>
        <v>5.5412265823620702E-2</v>
      </c>
      <c r="CI83" s="56">
        <f t="shared" si="317"/>
        <v>5.4721943467294039E-2</v>
      </c>
      <c r="CJ83" s="56">
        <f t="shared" ref="CJ83:CL83" si="318">CJ22/CJ$57</f>
        <v>5.400027625569654E-2</v>
      </c>
      <c r="CK83" s="56">
        <f t="shared" si="318"/>
        <v>5.1968903592498644E-2</v>
      </c>
      <c r="CL83" s="56">
        <f t="shared" si="318"/>
        <v>6.0770790812908385E-2</v>
      </c>
      <c r="CM83" s="56">
        <f t="shared" ref="CM83:CP83" si="319">CM22/CM$57</f>
        <v>6.868114805085053E-2</v>
      </c>
      <c r="CN83" s="56">
        <f t="shared" si="319"/>
        <v>7.8050004212529764E-2</v>
      </c>
      <c r="CO83" s="56">
        <f t="shared" si="319"/>
        <v>8.6117071054967367E-2</v>
      </c>
      <c r="CP83" s="56">
        <f t="shared" si="319"/>
        <v>9.4182075835535603E-2</v>
      </c>
      <c r="CQ83" s="56">
        <f t="shared" ref="CQ83:CS83" si="320">CQ22/CQ$57</f>
        <v>3.7554117845426768E-2</v>
      </c>
      <c r="CR83" s="56">
        <f t="shared" ref="CR83" si="321">CR22/CR$57</f>
        <v>3.5900734418363705E-3</v>
      </c>
      <c r="CS83" s="56">
        <f t="shared" si="320"/>
        <v>3.2754222452493699E-3</v>
      </c>
    </row>
    <row r="84" spans="1:97" s="4" customFormat="1" x14ac:dyDescent="0.35">
      <c r="D84" s="80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</row>
    <row r="85" spans="1:97" s="2" customFormat="1" x14ac:dyDescent="0.35">
      <c r="A85" s="300" t="s">
        <v>64</v>
      </c>
      <c r="B85" s="302"/>
      <c r="C85" s="302"/>
      <c r="D85" s="1"/>
      <c r="E85" s="89">
        <f>E24/E$57</f>
        <v>2.1797041250339159E-2</v>
      </c>
      <c r="F85" s="89">
        <f t="shared" ref="F85:BD85" si="322">F24/F$57</f>
        <v>4.005235388714086E-2</v>
      </c>
      <c r="G85" s="89">
        <f t="shared" si="322"/>
        <v>3.4334306637702358E-2</v>
      </c>
      <c r="H85" s="89">
        <f t="shared" si="322"/>
        <v>4.378494178819417E-2</v>
      </c>
      <c r="I85" s="89">
        <f t="shared" si="322"/>
        <v>4.1265474974701788E-2</v>
      </c>
      <c r="J85" s="89">
        <f t="shared" si="322"/>
        <v>4.7630326903558846E-2</v>
      </c>
      <c r="K85" s="89">
        <f t="shared" si="322"/>
        <v>5.7921711327754262E-2</v>
      </c>
      <c r="L85" s="89">
        <f t="shared" si="322"/>
        <v>5.0408185086974346E-2</v>
      </c>
      <c r="M85" s="89">
        <f t="shared" si="322"/>
        <v>3.7705792724866335E-2</v>
      </c>
      <c r="N85" s="89">
        <f t="shared" si="322"/>
        <v>3.487476622970509E-2</v>
      </c>
      <c r="O85" s="89">
        <f t="shared" si="322"/>
        <v>5.2748598748552991E-3</v>
      </c>
      <c r="P85" s="89">
        <f t="shared" si="322"/>
        <v>-2.3319031451900209E-2</v>
      </c>
      <c r="Q85" s="89">
        <f t="shared" si="322"/>
        <v>4.6771788096769398E-3</v>
      </c>
      <c r="R85" s="89">
        <f t="shared" si="322"/>
        <v>-2.057661151634436E-3</v>
      </c>
      <c r="S85" s="89">
        <f t="shared" si="322"/>
        <v>1.2837019309945269E-2</v>
      </c>
      <c r="T85" s="89">
        <f t="shared" si="322"/>
        <v>1.3665298235855406E-2</v>
      </c>
      <c r="U85" s="89">
        <f t="shared" si="322"/>
        <v>2.49439786793124E-2</v>
      </c>
      <c r="V85" s="89">
        <f t="shared" si="322"/>
        <v>2.0762901063608057E-2</v>
      </c>
      <c r="W85" s="89">
        <f t="shared" si="322"/>
        <v>1.5332034581917372E-2</v>
      </c>
      <c r="X85" s="89">
        <f t="shared" si="322"/>
        <v>1.5457204479387553E-2</v>
      </c>
      <c r="Y85" s="89">
        <f t="shared" si="322"/>
        <v>8.377352224822731E-3</v>
      </c>
      <c r="Z85" s="89">
        <f t="shared" si="322"/>
        <v>7.3369467945570708E-3</v>
      </c>
      <c r="AA85" s="89">
        <f t="shared" si="322"/>
        <v>2.7013179029881009E-3</v>
      </c>
      <c r="AB85" s="89">
        <f t="shared" si="322"/>
        <v>5.5036220441588282E-3</v>
      </c>
      <c r="AC85" s="89">
        <f t="shared" si="322"/>
        <v>2.0072355155372648E-3</v>
      </c>
      <c r="AD85" s="89">
        <f t="shared" si="322"/>
        <v>1.0674551597880189E-2</v>
      </c>
      <c r="AE85" s="89">
        <f t="shared" si="322"/>
        <v>-8.9791432608723239E-3</v>
      </c>
      <c r="AF85" s="89">
        <f t="shared" si="322"/>
        <v>-8.0640717515211031E-3</v>
      </c>
      <c r="AG85" s="89">
        <f t="shared" si="322"/>
        <v>-3.3205254850910658E-2</v>
      </c>
      <c r="AH85" s="89">
        <f t="shared" si="322"/>
        <v>-1.8264770645406974E-2</v>
      </c>
      <c r="AI85" s="89">
        <f t="shared" si="322"/>
        <v>-1.6288851299593513E-2</v>
      </c>
      <c r="AJ85" s="89">
        <f t="shared" si="322"/>
        <v>-2.559769974266567E-2</v>
      </c>
      <c r="AK85" s="89">
        <f t="shared" si="322"/>
        <v>-1.4825236129422182E-2</v>
      </c>
      <c r="AL85" s="89">
        <f t="shared" si="322"/>
        <v>-1.4270929618205811E-2</v>
      </c>
      <c r="AM85" s="89">
        <f t="shared" si="322"/>
        <v>-1.6443848717068704E-2</v>
      </c>
      <c r="AN85" s="89">
        <f t="shared" si="322"/>
        <v>-9.29171602925093E-3</v>
      </c>
      <c r="AO85" s="89">
        <f t="shared" si="322"/>
        <v>-7.3254543785970872E-3</v>
      </c>
      <c r="AP85" s="89">
        <f t="shared" si="322"/>
        <v>-7.2074156721735373E-3</v>
      </c>
      <c r="AQ85" s="89">
        <f t="shared" si="322"/>
        <v>-1.0618543655431587E-2</v>
      </c>
      <c r="AR85" s="89">
        <f t="shared" si="322"/>
        <v>-2.1527880732983604E-2</v>
      </c>
      <c r="AS85" s="89">
        <f t="shared" si="322"/>
        <v>-1.9571857227261572E-2</v>
      </c>
      <c r="AT85" s="89">
        <f t="shared" si="322"/>
        <v>-1.1700589049416161E-2</v>
      </c>
      <c r="AU85" s="89">
        <f t="shared" si="322"/>
        <v>-1.4741561225781664E-2</v>
      </c>
      <c r="AV85" s="89">
        <f t="shared" si="322"/>
        <v>-2.696504541599809E-3</v>
      </c>
      <c r="AW85" s="89">
        <f t="shared" si="322"/>
        <v>-1.0928493235539091E-2</v>
      </c>
      <c r="AX85" s="89">
        <f t="shared" si="322"/>
        <v>-6.3926119472968463E-3</v>
      </c>
      <c r="AY85" s="89">
        <f t="shared" si="322"/>
        <v>-1.6420847140787207E-2</v>
      </c>
      <c r="AZ85" s="89">
        <f t="shared" si="322"/>
        <v>-1.2176258065764117E-2</v>
      </c>
      <c r="BA85" s="89">
        <f t="shared" si="322"/>
        <v>-2.2408703465021509E-2</v>
      </c>
      <c r="BB85" s="89">
        <f t="shared" si="322"/>
        <v>-2.4255004977087925E-2</v>
      </c>
      <c r="BC85" s="89">
        <f t="shared" si="322"/>
        <v>-2.3506477549330024E-2</v>
      </c>
      <c r="BD85" s="89">
        <f t="shared" si="322"/>
        <v>-3.383718476023289E-2</v>
      </c>
      <c r="BE85" s="89">
        <f t="shared" ref="BE85:BF85" si="323">BE24/BE$57</f>
        <v>-3.0759247643105076E-2</v>
      </c>
      <c r="BF85" s="89">
        <f t="shared" si="323"/>
        <v>-3.0502214085776198E-2</v>
      </c>
      <c r="BG85" s="89">
        <f t="shared" ref="BG85:BH85" si="324">BG24/BG$57</f>
        <v>-3.1444135675087144E-2</v>
      </c>
      <c r="BH85" s="89">
        <f t="shared" si="324"/>
        <v>-4.393992381396513E-2</v>
      </c>
      <c r="BI85" s="89">
        <f t="shared" ref="BI85:BJ85" si="325">BI24/BI$57</f>
        <v>-4.5349030518977984E-2</v>
      </c>
      <c r="BJ85" s="89">
        <f t="shared" si="325"/>
        <v>-4.108616441662153E-2</v>
      </c>
      <c r="BK85" s="89">
        <f t="shared" ref="BK85" si="326">BK24/BK$57</f>
        <v>-3.592039355887016E-2</v>
      </c>
      <c r="BL85" s="89">
        <f>BL24/BL$57</f>
        <v>-3.5246030902660257E-2</v>
      </c>
      <c r="BM85" s="89">
        <f t="shared" ref="BM85:BN85" si="327">BM24/BM$57</f>
        <v>-3.6615485941773926E-2</v>
      </c>
      <c r="BN85" s="89">
        <f t="shared" si="327"/>
        <v>-3.449513642543213E-2</v>
      </c>
      <c r="BO85" s="89">
        <f t="shared" ref="BO85:BP85" si="328">BO24/BO$57</f>
        <v>-3.3970032085235455E-2</v>
      </c>
      <c r="BP85" s="89">
        <f t="shared" si="328"/>
        <v>-3.515966940097668E-2</v>
      </c>
      <c r="BQ85" s="89">
        <f t="shared" ref="BQ85:BR85" si="329">BQ24/BQ$57</f>
        <v>-3.0476953330900787E-2</v>
      </c>
      <c r="BR85" s="89">
        <f t="shared" si="329"/>
        <v>-2.3868378583608144E-2</v>
      </c>
      <c r="BS85" s="89">
        <f t="shared" ref="BS85:BT85" si="330">BS24/BS$57</f>
        <v>-3.0405690272127771E-2</v>
      </c>
      <c r="BT85" s="89">
        <f t="shared" si="330"/>
        <v>-3.596268124328629E-2</v>
      </c>
      <c r="BU85" s="89">
        <f t="shared" ref="BU85" si="331">BU24/BU$57</f>
        <v>-4.1606854867386162E-2</v>
      </c>
      <c r="BV85" s="89">
        <f t="shared" ref="BV85:BY85" si="332">BV24/BV$57</f>
        <v>-4.2030995413495233E-2</v>
      </c>
      <c r="BW85" s="89">
        <f t="shared" si="332"/>
        <v>-4.7160168955960223E-2</v>
      </c>
      <c r="BX85" s="89">
        <f t="shared" si="332"/>
        <v>-5.5222638422477287E-2</v>
      </c>
      <c r="BY85" s="89">
        <f t="shared" si="332"/>
        <v>-5.7081008686992736E-2</v>
      </c>
      <c r="BZ85" s="89">
        <f t="shared" ref="BZ85:CA85" si="333">BZ24/BZ$57</f>
        <v>-6.1534139464871192E-2</v>
      </c>
      <c r="CA85" s="89">
        <f t="shared" si="333"/>
        <v>-1.5242329042028054E-2</v>
      </c>
      <c r="CB85" s="89">
        <f t="shared" ref="CB85:CC85" si="334">CB24/CB$57</f>
        <v>-1.6484397827724703E-2</v>
      </c>
      <c r="CC85" s="89">
        <f t="shared" si="334"/>
        <v>-2.4751456375726129E-2</v>
      </c>
      <c r="CD85" s="89">
        <f t="shared" ref="CD85:CE85" si="335">CD24/CD$57</f>
        <v>-2.0960811151974391E-2</v>
      </c>
      <c r="CE85" s="89">
        <f t="shared" si="335"/>
        <v>-2.9079564938319348E-2</v>
      </c>
      <c r="CF85" s="89">
        <f t="shared" ref="CF85:CG85" si="336">CF24/CF$57</f>
        <v>-1.1318158214579809E-2</v>
      </c>
      <c r="CG85" s="89">
        <f t="shared" si="336"/>
        <v>-1.1013353046119338E-2</v>
      </c>
      <c r="CH85" s="89">
        <f t="shared" ref="CH85:CI85" si="337">CH24/CH$57</f>
        <v>-4.3044800030176959E-2</v>
      </c>
      <c r="CI85" s="89">
        <f t="shared" si="337"/>
        <v>-1.5522990205481995E-2</v>
      </c>
      <c r="CJ85" s="89">
        <f t="shared" ref="CJ85:CL85" si="338">CJ24/CJ$57</f>
        <v>-5.5145860464212515E-3</v>
      </c>
      <c r="CK85" s="89">
        <f t="shared" si="338"/>
        <v>6.9461637713185411E-3</v>
      </c>
      <c r="CL85" s="89">
        <f t="shared" si="338"/>
        <v>1.1279890302530779E-2</v>
      </c>
      <c r="CM85" s="89">
        <f t="shared" ref="CM85:CP85" si="339">CM24/CM$57</f>
        <v>2.0241642254844932E-3</v>
      </c>
      <c r="CN85" s="89">
        <f t="shared" si="339"/>
        <v>-1.5247252971289123E-2</v>
      </c>
      <c r="CO85" s="89">
        <f t="shared" si="339"/>
        <v>-2.3848372308428841E-2</v>
      </c>
      <c r="CP85" s="89">
        <f t="shared" si="339"/>
        <v>-4.4313261621835125E-2</v>
      </c>
      <c r="CQ85" s="89">
        <f t="shared" ref="CQ85:CS85" si="340">CQ24/CQ$57</f>
        <v>-4.9600940737039953E-2</v>
      </c>
      <c r="CR85" s="89">
        <f t="shared" ref="CR85" si="341">CR24/CR$57</f>
        <v>-3.9905875330407528E-2</v>
      </c>
      <c r="CS85" s="89">
        <f t="shared" si="340"/>
        <v>-5.2626469339081758E-2</v>
      </c>
    </row>
    <row r="86" spans="1:97" s="2" customFormat="1" x14ac:dyDescent="0.35">
      <c r="A86" s="1"/>
      <c r="B86" s="1"/>
      <c r="C86" s="49"/>
      <c r="D86" s="1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89"/>
    </row>
    <row r="87" spans="1:97" s="2" customFormat="1" x14ac:dyDescent="0.35">
      <c r="A87" s="1" t="s">
        <v>65</v>
      </c>
      <c r="B87" s="1"/>
      <c r="C87" s="49"/>
      <c r="D87" s="1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  <c r="CO87" s="89"/>
      <c r="CP87" s="89"/>
      <c r="CQ87" s="89"/>
      <c r="CR87" s="89"/>
      <c r="CS87" s="89"/>
    </row>
    <row r="88" spans="1:97" s="4" customFormat="1" x14ac:dyDescent="0.35">
      <c r="B88" s="4" t="s">
        <v>66</v>
      </c>
      <c r="D88" s="80"/>
      <c r="E88" s="56">
        <f t="shared" ref="E88" si="342">E27/E$57</f>
        <v>5.5261321519578861E-2</v>
      </c>
      <c r="F88" s="56">
        <f t="shared" ref="F88:BD88" si="343">F27/F$57</f>
        <v>5.1459186857199059E-2</v>
      </c>
      <c r="G88" s="56">
        <f t="shared" si="343"/>
        <v>4.9610871095718531E-2</v>
      </c>
      <c r="H88" s="56">
        <f t="shared" si="343"/>
        <v>4.1273696446834228E-2</v>
      </c>
      <c r="I88" s="56">
        <f t="shared" si="343"/>
        <v>3.5068629333932171E-2</v>
      </c>
      <c r="J88" s="56">
        <f t="shared" si="343"/>
        <v>3.143685124715713E-2</v>
      </c>
      <c r="K88" s="56">
        <f t="shared" si="343"/>
        <v>1.9521187430362873E-2</v>
      </c>
      <c r="L88" s="56">
        <f t="shared" si="343"/>
        <v>2.1370803056030285E-2</v>
      </c>
      <c r="M88" s="56">
        <f t="shared" si="343"/>
        <v>2.1763205248670651E-2</v>
      </c>
      <c r="N88" s="56">
        <f t="shared" si="343"/>
        <v>2.0475143608898631E-2</v>
      </c>
      <c r="O88" s="56">
        <f t="shared" si="343"/>
        <v>1.9382339136036677E-2</v>
      </c>
      <c r="P88" s="56">
        <f t="shared" si="343"/>
        <v>1.8418725446906294E-2</v>
      </c>
      <c r="Q88" s="56">
        <f t="shared" si="343"/>
        <v>1.7464179253746638E-2</v>
      </c>
      <c r="R88" s="56">
        <f t="shared" si="343"/>
        <v>1.5997289522554969E-2</v>
      </c>
      <c r="S88" s="56">
        <f t="shared" si="343"/>
        <v>1.5468645926140178E-2</v>
      </c>
      <c r="T88" s="56">
        <f t="shared" si="343"/>
        <v>1.3966782509702869E-2</v>
      </c>
      <c r="U88" s="56">
        <f t="shared" si="343"/>
        <v>1.3826525377618065E-2</v>
      </c>
      <c r="V88" s="56">
        <f t="shared" si="343"/>
        <v>1.3373082070085003E-2</v>
      </c>
      <c r="W88" s="56">
        <f t="shared" si="343"/>
        <v>1.1969813999218926E-2</v>
      </c>
      <c r="X88" s="56">
        <f t="shared" si="343"/>
        <v>1.1764663938364724E-2</v>
      </c>
      <c r="Y88" s="56">
        <f t="shared" si="343"/>
        <v>1.1438316436590695E-2</v>
      </c>
      <c r="Z88" s="56">
        <f t="shared" si="343"/>
        <v>1.1228714734407031E-2</v>
      </c>
      <c r="AA88" s="56">
        <f t="shared" si="343"/>
        <v>1.0277991708109228E-2</v>
      </c>
      <c r="AB88" s="56">
        <f t="shared" si="343"/>
        <v>1.0510383903770135E-2</v>
      </c>
      <c r="AC88" s="56">
        <f t="shared" si="343"/>
        <v>1.061328790464822E-2</v>
      </c>
      <c r="AD88" s="56">
        <f t="shared" si="343"/>
        <v>1.059903861819015E-2</v>
      </c>
      <c r="AE88" s="56">
        <f t="shared" si="343"/>
        <v>9.7406024353261563E-3</v>
      </c>
      <c r="AF88" s="56">
        <f t="shared" si="343"/>
        <v>1.0182722633297859E-2</v>
      </c>
      <c r="AG88" s="56">
        <f t="shared" si="343"/>
        <v>1.0549241989609536E-2</v>
      </c>
      <c r="AH88" s="56">
        <f t="shared" si="343"/>
        <v>1.052576996955968E-2</v>
      </c>
      <c r="AI88" s="56">
        <f t="shared" si="343"/>
        <v>9.6249949660855583E-3</v>
      </c>
      <c r="AJ88" s="56">
        <f t="shared" si="343"/>
        <v>9.5971371551458826E-3</v>
      </c>
      <c r="AK88" s="56">
        <f t="shared" si="343"/>
        <v>9.5110122188481836E-3</v>
      </c>
      <c r="AL88" s="56">
        <f t="shared" si="343"/>
        <v>9.4128868604122541E-3</v>
      </c>
      <c r="AM88" s="56">
        <f t="shared" si="343"/>
        <v>8.2917678448460545E-3</v>
      </c>
      <c r="AN88" s="56">
        <f t="shared" si="343"/>
        <v>8.100115780772894E-3</v>
      </c>
      <c r="AO88" s="56">
        <f t="shared" si="343"/>
        <v>7.913707909888542E-3</v>
      </c>
      <c r="AP88" s="56">
        <f t="shared" si="343"/>
        <v>7.7577456022205815E-3</v>
      </c>
      <c r="AQ88" s="56">
        <f t="shared" si="343"/>
        <v>6.6634845691419314E-3</v>
      </c>
      <c r="AR88" s="56">
        <f t="shared" si="343"/>
        <v>6.6907014536872122E-3</v>
      </c>
      <c r="AS88" s="56">
        <f t="shared" si="343"/>
        <v>6.7592516913865469E-3</v>
      </c>
      <c r="AT88" s="56">
        <f t="shared" si="343"/>
        <v>6.8135327192628669E-3</v>
      </c>
      <c r="AU88" s="56">
        <f t="shared" si="343"/>
        <v>5.8094293749368095E-3</v>
      </c>
      <c r="AV88" s="56">
        <f t="shared" si="343"/>
        <v>5.7735351696443825E-3</v>
      </c>
      <c r="AW88" s="56">
        <f t="shared" si="343"/>
        <v>5.8036617706319618E-3</v>
      </c>
      <c r="AX88" s="56">
        <f t="shared" si="343"/>
        <v>5.8061672356758886E-3</v>
      </c>
      <c r="AY88" s="56">
        <f t="shared" si="343"/>
        <v>4.6527288251274395E-3</v>
      </c>
      <c r="AZ88" s="56">
        <f t="shared" si="343"/>
        <v>4.6936075786521607E-3</v>
      </c>
      <c r="BA88" s="56">
        <f t="shared" si="343"/>
        <v>4.7303534335490149E-3</v>
      </c>
      <c r="BB88" s="56">
        <f t="shared" si="343"/>
        <v>4.7586739842731584E-3</v>
      </c>
      <c r="BC88" s="56">
        <f t="shared" si="343"/>
        <v>3.7746764815307387E-3</v>
      </c>
      <c r="BD88" s="56">
        <f t="shared" si="343"/>
        <v>3.7816704743797542E-3</v>
      </c>
      <c r="BE88" s="56">
        <f t="shared" ref="BE88:BF88" si="344">BE27/BE$57</f>
        <v>3.822557079168822E-3</v>
      </c>
      <c r="BF88" s="56">
        <f t="shared" si="344"/>
        <v>3.7852169527824138E-3</v>
      </c>
      <c r="BG88" s="56">
        <f t="shared" ref="BG88:BH88" si="345">BG27/BG$57</f>
        <v>2.8767061069023595E-3</v>
      </c>
      <c r="BH88" s="56">
        <f t="shared" si="345"/>
        <v>2.9066063487485343E-3</v>
      </c>
      <c r="BI88" s="56">
        <f t="shared" ref="BI88:BJ88" si="346">BI27/BI$57</f>
        <v>2.9342843412363557E-3</v>
      </c>
      <c r="BJ88" s="56">
        <f t="shared" si="346"/>
        <v>2.9393009661875173E-3</v>
      </c>
      <c r="BK88" s="56">
        <f t="shared" ref="BK88:BL88" si="347">BK27/BK$57</f>
        <v>2.094118072008014E-3</v>
      </c>
      <c r="BL88" s="56">
        <f t="shared" si="347"/>
        <v>2.1009584011426221E-3</v>
      </c>
      <c r="BM88" s="56">
        <f t="shared" ref="BM88:BN88" si="348">BM27/BM$57</f>
        <v>2.1035561667694918E-3</v>
      </c>
      <c r="BN88" s="56">
        <f t="shared" si="348"/>
        <v>2.1196395212322023E-3</v>
      </c>
      <c r="BO88" s="56">
        <f t="shared" ref="BO88:BP88" si="349">BO27/BO$57</f>
        <v>1.2979353773775381E-3</v>
      </c>
      <c r="BP88" s="56">
        <f t="shared" si="349"/>
        <v>1.291999909062204E-3</v>
      </c>
      <c r="BQ88" s="56">
        <f t="shared" ref="BQ88:BR88" si="350">BQ27/BQ$57</f>
        <v>1.2898590207205867E-3</v>
      </c>
      <c r="BR88" s="56">
        <f t="shared" si="350"/>
        <v>1.2888740974233155E-3</v>
      </c>
      <c r="BS88" s="56">
        <f t="shared" ref="BS88:BT88" si="351">BS27/BS$57</f>
        <v>4.5766981786469856E-4</v>
      </c>
      <c r="BT88" s="56">
        <f t="shared" si="351"/>
        <v>4.6320539605165941E-4</v>
      </c>
      <c r="BU88" s="56">
        <f t="shared" ref="BU88" si="352">BU27/BU$57</f>
        <v>4.6753376056862355E-4</v>
      </c>
      <c r="BV88" s="56">
        <f t="shared" ref="BV88:BY88" si="353">BV27/BV$57</f>
        <v>4.6943521477759039E-4</v>
      </c>
      <c r="BW88" s="56">
        <f t="shared" si="353"/>
        <v>0</v>
      </c>
      <c r="BX88" s="56">
        <f t="shared" si="353"/>
        <v>0</v>
      </c>
      <c r="BY88" s="56">
        <f t="shared" si="353"/>
        <v>0</v>
      </c>
      <c r="BZ88" s="56">
        <f t="shared" ref="BZ88:CA88" si="354">BZ27/BZ$57</f>
        <v>0</v>
      </c>
      <c r="CA88" s="56">
        <f t="shared" si="354"/>
        <v>0</v>
      </c>
      <c r="CB88" s="56">
        <f t="shared" ref="CB88:CC88" si="355">CB27/CB$57</f>
        <v>0</v>
      </c>
      <c r="CC88" s="56">
        <f t="shared" si="355"/>
        <v>0</v>
      </c>
      <c r="CD88" s="56">
        <f t="shared" ref="CD88:CE88" si="356">CD27/CD$57</f>
        <v>0</v>
      </c>
      <c r="CE88" s="56">
        <f t="shared" si="356"/>
        <v>0</v>
      </c>
      <c r="CF88" s="56">
        <f t="shared" ref="CF88:CG88" si="357">CF27/CF$57</f>
        <v>0</v>
      </c>
      <c r="CG88" s="56">
        <f t="shared" si="357"/>
        <v>0</v>
      </c>
      <c r="CH88" s="56">
        <f t="shared" ref="CH88:CI88" si="358">CH27/CH$57</f>
        <v>0</v>
      </c>
      <c r="CI88" s="56">
        <f t="shared" si="358"/>
        <v>0</v>
      </c>
      <c r="CJ88" s="56">
        <f t="shared" ref="CJ88:CL88" si="359">CJ27/CJ$57</f>
        <v>0</v>
      </c>
      <c r="CK88" s="56">
        <f t="shared" si="359"/>
        <v>0</v>
      </c>
      <c r="CL88" s="56">
        <f t="shared" si="359"/>
        <v>0</v>
      </c>
      <c r="CM88" s="56">
        <f t="shared" ref="CM88:CP88" si="360">CM27/CM$57</f>
        <v>0</v>
      </c>
      <c r="CN88" s="56">
        <f t="shared" si="360"/>
        <v>0</v>
      </c>
      <c r="CO88" s="56">
        <f t="shared" si="360"/>
        <v>3.5477307357925862E-6</v>
      </c>
      <c r="CP88" s="56">
        <f t="shared" si="360"/>
        <v>0</v>
      </c>
      <c r="CQ88" s="56">
        <f t="shared" ref="CQ88:CS88" si="361">CQ27/CQ$57</f>
        <v>0</v>
      </c>
      <c r="CR88" s="56">
        <f t="shared" ref="CR88" si="362">CR27/CR$57</f>
        <v>0</v>
      </c>
      <c r="CS88" s="56">
        <f t="shared" si="361"/>
        <v>0</v>
      </c>
    </row>
    <row r="89" spans="1:97" s="4" customFormat="1" x14ac:dyDescent="0.35">
      <c r="A89" s="8"/>
      <c r="B89" s="8"/>
      <c r="C89" s="8"/>
      <c r="D89" s="9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</row>
    <row r="90" spans="1:97" s="4" customFormat="1" x14ac:dyDescent="0.35">
      <c r="D90" s="80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</row>
    <row r="91" spans="1:97" s="4" customFormat="1" x14ac:dyDescent="0.35">
      <c r="A91" s="1" t="s">
        <v>26</v>
      </c>
      <c r="C91" s="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</row>
    <row r="92" spans="1:97" s="4" customFormat="1" x14ac:dyDescent="0.35">
      <c r="D92" s="80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</row>
    <row r="93" spans="1:97" s="4" customFormat="1" x14ac:dyDescent="0.35">
      <c r="A93" s="33"/>
      <c r="B93" s="33"/>
      <c r="C93" s="33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</row>
    <row r="94" spans="1:97" s="4" customFormat="1" x14ac:dyDescent="0.35">
      <c r="A94" s="1" t="s">
        <v>75</v>
      </c>
      <c r="C94" s="2"/>
      <c r="D94" s="2"/>
      <c r="E94" s="56">
        <f>E34/E$57</f>
        <v>0.52696893316641746</v>
      </c>
      <c r="F94" s="56">
        <f t="shared" ref="F94:BD94" si="363">F34/F$57</f>
        <v>0.50618244489486752</v>
      </c>
      <c r="G94" s="56">
        <f t="shared" si="363"/>
        <v>0.46833175906729541</v>
      </c>
      <c r="H94" s="56">
        <f t="shared" si="363"/>
        <v>0.4617540318549801</v>
      </c>
      <c r="I94" s="56">
        <f t="shared" si="363"/>
        <v>0.40214909107471813</v>
      </c>
      <c r="J94" s="56">
        <f t="shared" si="363"/>
        <v>0.38434678069549849</v>
      </c>
      <c r="K94" s="56">
        <f t="shared" si="363"/>
        <v>0.40048622272877688</v>
      </c>
      <c r="L94" s="56">
        <f t="shared" si="363"/>
        <v>0.35859365347044941</v>
      </c>
      <c r="M94" s="56">
        <f t="shared" si="363"/>
        <v>0.3424710328521009</v>
      </c>
      <c r="N94" s="56">
        <f t="shared" si="363"/>
        <v>0.33889079337385247</v>
      </c>
      <c r="O94" s="56">
        <f t="shared" si="363"/>
        <v>0.32694493190447421</v>
      </c>
      <c r="P94" s="56">
        <f t="shared" si="363"/>
        <v>0.30245616178054252</v>
      </c>
      <c r="Q94" s="56">
        <f t="shared" si="363"/>
        <v>0.26639775740313104</v>
      </c>
      <c r="R94" s="56">
        <f t="shared" si="363"/>
        <v>0.25153586868371125</v>
      </c>
      <c r="S94" s="56">
        <f t="shared" si="363"/>
        <v>0.22593009928370053</v>
      </c>
      <c r="T94" s="56">
        <f t="shared" si="363"/>
        <v>0.21272245235783163</v>
      </c>
      <c r="U94" s="56">
        <f t="shared" si="363"/>
        <v>0.19244274522647423</v>
      </c>
      <c r="V94" s="56">
        <f t="shared" si="363"/>
        <v>0.17414140929722544</v>
      </c>
      <c r="W94" s="56">
        <f t="shared" si="363"/>
        <v>0.16697616841961624</v>
      </c>
      <c r="X94" s="56">
        <f t="shared" si="363"/>
        <v>0.15487511996164177</v>
      </c>
      <c r="Y94" s="56">
        <f t="shared" si="363"/>
        <v>0.15705031849646847</v>
      </c>
      <c r="Z94" s="56">
        <f t="shared" si="363"/>
        <v>0.12316597664875698</v>
      </c>
      <c r="AA94" s="56">
        <f t="shared" si="363"/>
        <v>0.13208795721353395</v>
      </c>
      <c r="AB94" s="56">
        <f t="shared" si="363"/>
        <v>0.11003355375515404</v>
      </c>
      <c r="AC94" s="56">
        <f t="shared" si="363"/>
        <v>0.10361356396015953</v>
      </c>
      <c r="AD94" s="56">
        <f t="shared" si="363"/>
        <v>9.8446514089023246E-2</v>
      </c>
      <c r="AE94" s="56">
        <f t="shared" si="363"/>
        <v>0.10575469947493163</v>
      </c>
      <c r="AF94" s="56">
        <f t="shared" si="363"/>
        <v>0.13913017856203708</v>
      </c>
      <c r="AG94" s="56">
        <f t="shared" si="363"/>
        <v>0.13382404979323378</v>
      </c>
      <c r="AH94" s="56">
        <f t="shared" si="363"/>
        <v>0.13619761903755392</v>
      </c>
      <c r="AI94" s="56">
        <f t="shared" si="363"/>
        <v>0.1311446626201683</v>
      </c>
      <c r="AJ94" s="56">
        <f t="shared" si="363"/>
        <v>0.14945291187604096</v>
      </c>
      <c r="AK94" s="56">
        <f t="shared" si="363"/>
        <v>0.15523253088002831</v>
      </c>
      <c r="AL94" s="56">
        <f t="shared" si="363"/>
        <v>0.15183155363666259</v>
      </c>
      <c r="AM94" s="56">
        <f t="shared" si="363"/>
        <v>0.13152349072243494</v>
      </c>
      <c r="AN94" s="56">
        <f t="shared" si="363"/>
        <v>0.11344627413599007</v>
      </c>
      <c r="AO94" s="56">
        <f t="shared" si="363"/>
        <v>0.11187546666973813</v>
      </c>
      <c r="AP94" s="56">
        <f t="shared" si="363"/>
        <v>0.1264089686743442</v>
      </c>
      <c r="AQ94" s="56">
        <f t="shared" si="363"/>
        <v>0.13046467534968306</v>
      </c>
      <c r="AR94" s="56">
        <f t="shared" si="363"/>
        <v>0.14256836419263949</v>
      </c>
      <c r="AS94" s="56">
        <f t="shared" si="363"/>
        <v>0.16961971547095758</v>
      </c>
      <c r="AT94" s="56">
        <f t="shared" si="363"/>
        <v>0.14749752448782702</v>
      </c>
      <c r="AU94" s="56">
        <f t="shared" si="363"/>
        <v>0.15055174096752025</v>
      </c>
      <c r="AV94" s="56">
        <f t="shared" si="363"/>
        <v>0.1465849693183302</v>
      </c>
      <c r="AW94" s="56">
        <f t="shared" si="363"/>
        <v>0.15230763717989612</v>
      </c>
      <c r="AX94" s="56">
        <f t="shared" si="363"/>
        <v>0.1377010510767438</v>
      </c>
      <c r="AY94" s="56">
        <f t="shared" si="363"/>
        <v>0.1413033109463496</v>
      </c>
      <c r="AZ94" s="56">
        <f t="shared" si="363"/>
        <v>0.14658960547399391</v>
      </c>
      <c r="BA94" s="56">
        <f t="shared" si="363"/>
        <v>0.13541349314190701</v>
      </c>
      <c r="BB94" s="56">
        <f t="shared" si="363"/>
        <v>0.13798896031281471</v>
      </c>
      <c r="BC94" s="56">
        <f t="shared" si="363"/>
        <v>0.13619261886576986</v>
      </c>
      <c r="BD94" s="56">
        <f t="shared" si="363"/>
        <v>0.13357154429416548</v>
      </c>
      <c r="BE94" s="56">
        <f t="shared" ref="BE94:BF94" si="364">BE34/BE$57</f>
        <v>0.13639104543124048</v>
      </c>
      <c r="BF94" s="56">
        <f t="shared" si="364"/>
        <v>0.13000567948442698</v>
      </c>
      <c r="BG94" s="56">
        <f t="shared" ref="BG94:BH94" si="365">BG34/BG$57</f>
        <v>0.12685794547452184</v>
      </c>
      <c r="BH94" s="56">
        <f t="shared" si="365"/>
        <v>0.12925005696058919</v>
      </c>
      <c r="BI94" s="56">
        <f t="shared" ref="BI94:BJ94" si="366">BI34/BI$57</f>
        <v>0.1280095957703046</v>
      </c>
      <c r="BJ94" s="56">
        <f t="shared" si="366"/>
        <v>0.12527832402887007</v>
      </c>
      <c r="BK94" s="56">
        <f t="shared" ref="BK94:BL94" si="367">BK34/BK$57</f>
        <v>0.12558462906954257</v>
      </c>
      <c r="BL94" s="56">
        <f t="shared" si="367"/>
        <v>0.12224571809253532</v>
      </c>
      <c r="BM94" s="56">
        <f t="shared" ref="BM94:BN94" si="368">BM34/BM$57</f>
        <v>0.12422724204690661</v>
      </c>
      <c r="BN94" s="56">
        <f t="shared" si="368"/>
        <v>0.1180053941303935</v>
      </c>
      <c r="BO94" s="56">
        <f t="shared" ref="BO94:BP94" si="369">BO34/BO$57</f>
        <v>0.11642543825404207</v>
      </c>
      <c r="BP94" s="56">
        <f t="shared" si="369"/>
        <v>0.10754069797735878</v>
      </c>
      <c r="BQ94" s="56">
        <f t="shared" ref="BQ94:BR94" si="370">BQ34/BQ$57</f>
        <v>0.10544275551827641</v>
      </c>
      <c r="BR94" s="56">
        <f t="shared" si="370"/>
        <v>0.10309479925467666</v>
      </c>
      <c r="BS94" s="56">
        <f t="shared" ref="BS94:BT94" si="371">BS34/BS$57</f>
        <v>9.9444926448328044E-2</v>
      </c>
      <c r="BT94" s="56">
        <f t="shared" si="371"/>
        <v>9.654788468788443E-2</v>
      </c>
      <c r="BU94" s="56">
        <f t="shared" ref="BU94" si="372">BU34/BU$57</f>
        <v>0.10540233240903814</v>
      </c>
      <c r="BV94" s="56">
        <f t="shared" ref="BV94:BY94" si="373">BV34/BV$57</f>
        <v>9.6779042388566855E-2</v>
      </c>
      <c r="BW94" s="56">
        <f t="shared" si="373"/>
        <v>9.4048317751727034E-2</v>
      </c>
      <c r="BX94" s="56">
        <f t="shared" si="373"/>
        <v>9.1435365061766305E-2</v>
      </c>
      <c r="BY94" s="56">
        <f t="shared" si="373"/>
        <v>0.10565696387635111</v>
      </c>
      <c r="BZ94" s="56">
        <f t="shared" ref="BZ94:CA94" si="374">BZ34/BZ$57</f>
        <v>0.10918397679391813</v>
      </c>
      <c r="CA94" s="56">
        <f t="shared" si="374"/>
        <v>0.1805194272343138</v>
      </c>
      <c r="CB94" s="56">
        <f t="shared" ref="CB94:CC94" si="375">CB34/CB$57</f>
        <v>0.17292881339374383</v>
      </c>
      <c r="CC94" s="56">
        <f t="shared" si="375"/>
        <v>0.14886628843803618</v>
      </c>
      <c r="CD94" s="56">
        <f t="shared" ref="CD94:CE94" si="376">CD34/CD$57</f>
        <v>0.16099299833254258</v>
      </c>
      <c r="CE94" s="56">
        <f t="shared" si="376"/>
        <v>0.18405658728788576</v>
      </c>
      <c r="CF94" s="56">
        <f t="shared" ref="CF94:CG94" si="377">CF34/CF$57</f>
        <v>0.22129547484000844</v>
      </c>
      <c r="CG94" s="56">
        <f t="shared" si="377"/>
        <v>0.21347661637201962</v>
      </c>
      <c r="CH94" s="56">
        <f t="shared" ref="CH94:CI94" si="378">CH34/CH$57</f>
        <v>0.16624215416470295</v>
      </c>
      <c r="CI94" s="56">
        <f t="shared" si="378"/>
        <v>0.20528275156199435</v>
      </c>
      <c r="CJ94" s="56">
        <f t="shared" ref="CJ94:CL94" si="379">CJ34/CJ$57</f>
        <v>0.18922057447021329</v>
      </c>
      <c r="CK94" s="56">
        <f t="shared" si="379"/>
        <v>0.18646573797875962</v>
      </c>
      <c r="CL94" s="56">
        <f t="shared" si="379"/>
        <v>0.18686761550913419</v>
      </c>
      <c r="CM94" s="56">
        <f t="shared" ref="CM94:CP94" si="380">CM34/CM$57</f>
        <v>0.18581653967690362</v>
      </c>
      <c r="CN94" s="56">
        <f t="shared" si="380"/>
        <v>0.1973598799588932</v>
      </c>
      <c r="CO94" s="56">
        <f t="shared" si="380"/>
        <v>0.20773784425394551</v>
      </c>
      <c r="CP94" s="56">
        <f t="shared" si="380"/>
        <v>0.20605857294095142</v>
      </c>
      <c r="CQ94" s="56">
        <f t="shared" ref="CQ94:CS94" si="381">CQ34/CQ$57</f>
        <v>0.13086118805669292</v>
      </c>
      <c r="CR94" s="56">
        <f t="shared" ref="CR94" si="382">CR34/CR$57</f>
        <v>0.10017999299993879</v>
      </c>
      <c r="CS94" s="56">
        <f t="shared" si="381"/>
        <v>9.2024554058780128E-2</v>
      </c>
    </row>
    <row r="95" spans="1:97" s="4" customFormat="1" x14ac:dyDescent="0.35"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</row>
    <row r="96" spans="1:97" s="4" customFormat="1" x14ac:dyDescent="0.35">
      <c r="A96" s="1" t="s">
        <v>76</v>
      </c>
      <c r="C96" s="2"/>
      <c r="D96" s="2"/>
      <c r="E96" s="56">
        <f>E36/E$57</f>
        <v>0.640023095512812</v>
      </c>
      <c r="F96" s="56">
        <f t="shared" ref="F96:BD96" si="383">F36/F$57</f>
        <v>0.58275991630137669</v>
      </c>
      <c r="G96" s="56">
        <f t="shared" si="383"/>
        <v>0.50165054412819954</v>
      </c>
      <c r="H96" s="56">
        <f t="shared" si="383"/>
        <v>0.50623280376806734</v>
      </c>
      <c r="I96" s="56">
        <f t="shared" si="383"/>
        <v>0.43677089230992372</v>
      </c>
      <c r="J96" s="56">
        <f t="shared" si="383"/>
        <v>0.39454907367466724</v>
      </c>
      <c r="K96" s="56">
        <f t="shared" si="383"/>
        <v>0.39114674692716617</v>
      </c>
      <c r="L96" s="56">
        <f t="shared" si="383"/>
        <v>0.33358052140082073</v>
      </c>
      <c r="M96" s="56">
        <f t="shared" si="383"/>
        <v>0.30409727236820722</v>
      </c>
      <c r="N96" s="56">
        <f t="shared" si="383"/>
        <v>0.28268234916677637</v>
      </c>
      <c r="O96" s="56">
        <f t="shared" si="383"/>
        <v>0.26618413611853226</v>
      </c>
      <c r="P96" s="56">
        <f t="shared" si="383"/>
        <v>0.24608403873827683</v>
      </c>
      <c r="Q96" s="56">
        <f t="shared" si="383"/>
        <v>0.23259125696334432</v>
      </c>
      <c r="R96" s="56">
        <f t="shared" si="383"/>
        <v>0.21264464083064022</v>
      </c>
      <c r="S96" s="56">
        <f t="shared" si="383"/>
        <v>0.20191197551274903</v>
      </c>
      <c r="T96" s="56">
        <f t="shared" si="383"/>
        <v>0.18298190455245292</v>
      </c>
      <c r="U96" s="56">
        <f t="shared" si="383"/>
        <v>0.17089642391737184</v>
      </c>
      <c r="V96" s="56">
        <f t="shared" si="383"/>
        <v>0.15304240728780258</v>
      </c>
      <c r="W96" s="56">
        <f t="shared" si="383"/>
        <v>0.14679180792776131</v>
      </c>
      <c r="X96" s="56">
        <f t="shared" si="383"/>
        <v>0.13682002553687703</v>
      </c>
      <c r="Y96" s="56">
        <f t="shared" si="383"/>
        <v>0.14682282152136053</v>
      </c>
      <c r="Z96" s="56">
        <f t="shared" si="383"/>
        <v>0.11332790923761879</v>
      </c>
      <c r="AA96" s="56">
        <f t="shared" si="383"/>
        <v>0.1266207261840194</v>
      </c>
      <c r="AB96" s="56">
        <f t="shared" si="383"/>
        <v>0.1072967597366819</v>
      </c>
      <c r="AC96" s="56">
        <f t="shared" si="383"/>
        <v>0.10721358157979123</v>
      </c>
      <c r="AD96" s="56">
        <f t="shared" si="383"/>
        <v>0.10419797695962174</v>
      </c>
      <c r="AE96" s="56">
        <f t="shared" si="383"/>
        <v>0.11604172705036858</v>
      </c>
      <c r="AF96" s="56">
        <f t="shared" si="383"/>
        <v>0.14052404089381013</v>
      </c>
      <c r="AG96" s="56">
        <f t="shared" si="383"/>
        <v>0.14179840637642346</v>
      </c>
      <c r="AH96" s="56">
        <f t="shared" si="383"/>
        <v>0.14057649520676277</v>
      </c>
      <c r="AI96" s="56">
        <f t="shared" si="383"/>
        <v>0.14673627156921104</v>
      </c>
      <c r="AJ96" s="56">
        <f t="shared" si="383"/>
        <v>0.17427592867500441</v>
      </c>
      <c r="AK96" s="56">
        <f t="shared" si="383"/>
        <v>0.17520551973052878</v>
      </c>
      <c r="AL96" s="56">
        <f t="shared" si="383"/>
        <v>0.1661024832548684</v>
      </c>
      <c r="AM96" s="56">
        <f t="shared" si="383"/>
        <v>0.14394954290168929</v>
      </c>
      <c r="AN96" s="56">
        <f t="shared" si="383"/>
        <v>0.11910603950535126</v>
      </c>
      <c r="AO96" s="56">
        <f t="shared" si="383"/>
        <v>0.13349287069785717</v>
      </c>
      <c r="AP96" s="56">
        <f t="shared" si="383"/>
        <v>0.14519176959035182</v>
      </c>
      <c r="AQ96" s="56">
        <f t="shared" si="383"/>
        <v>0.15668658833392063</v>
      </c>
      <c r="AR96" s="56">
        <f t="shared" si="383"/>
        <v>0.167535477860391</v>
      </c>
      <c r="AS96" s="56">
        <f t="shared" si="383"/>
        <v>0.19080920601509865</v>
      </c>
      <c r="AT96" s="56">
        <f t="shared" si="383"/>
        <v>0.17074421554945191</v>
      </c>
      <c r="AU96" s="56">
        <f t="shared" si="383"/>
        <v>0.17050680209309219</v>
      </c>
      <c r="AV96" s="56">
        <f t="shared" si="383"/>
        <v>0.16657750867310436</v>
      </c>
      <c r="AW96" s="56">
        <f t="shared" si="383"/>
        <v>0.17815950715422824</v>
      </c>
      <c r="AX96" s="56">
        <f t="shared" si="383"/>
        <v>0.16016822010122914</v>
      </c>
      <c r="AY96" s="56">
        <f t="shared" si="383"/>
        <v>0.16454328340356386</v>
      </c>
      <c r="AZ96" s="56">
        <f t="shared" si="383"/>
        <v>0.16598146438026554</v>
      </c>
      <c r="BA96" s="56">
        <f t="shared" si="383"/>
        <v>0.15857542706024697</v>
      </c>
      <c r="BB96" s="56">
        <f t="shared" si="383"/>
        <v>0.15519555947430574</v>
      </c>
      <c r="BC96" s="56">
        <f t="shared" si="383"/>
        <v>0.15275300312381651</v>
      </c>
      <c r="BD96" s="56">
        <f t="shared" si="383"/>
        <v>0.14667207168475743</v>
      </c>
      <c r="BE96" s="56">
        <f t="shared" ref="BE96:BF96" si="384">BE36/BE$57</f>
        <v>0.14507992039435702</v>
      </c>
      <c r="BF96" s="56">
        <f t="shared" si="384"/>
        <v>0.13517283839257579</v>
      </c>
      <c r="BG96" s="56">
        <f t="shared" ref="BG96:BH96" si="385">BG36/BG$57</f>
        <v>0.13176052618824446</v>
      </c>
      <c r="BH96" s="56">
        <f t="shared" si="385"/>
        <v>0.13001708124829087</v>
      </c>
      <c r="BI96" s="56">
        <f t="shared" ref="BI96:BJ96" si="386">BI36/BI$57</f>
        <v>0.12945100753445477</v>
      </c>
      <c r="BJ96" s="56">
        <f t="shared" si="386"/>
        <v>0.13010822284458046</v>
      </c>
      <c r="BK96" s="56">
        <f t="shared" ref="BK96:BL96" si="387">BK36/BK$57</f>
        <v>0.12903137209042498</v>
      </c>
      <c r="BL96" s="56">
        <f t="shared" si="387"/>
        <v>0.12643791866366469</v>
      </c>
      <c r="BM96" s="56">
        <f t="shared" ref="BM96:BN96" si="388">BM36/BM$57</f>
        <v>0.12740717452886394</v>
      </c>
      <c r="BN96" s="56">
        <f t="shared" si="388"/>
        <v>0.1216267027125655</v>
      </c>
      <c r="BO96" s="56">
        <f t="shared" ref="BO96:BP96" si="389">BO36/BO$57</f>
        <v>0.12007052735990029</v>
      </c>
      <c r="BP96" s="56">
        <f t="shared" si="389"/>
        <v>0.11842748882879597</v>
      </c>
      <c r="BQ96" s="56">
        <f t="shared" ref="BQ96:BR96" si="390">BQ36/BQ$57</f>
        <v>0.11684280695936916</v>
      </c>
      <c r="BR96" s="56">
        <f t="shared" si="390"/>
        <v>0.11057054066221539</v>
      </c>
      <c r="BS96" s="56">
        <f t="shared" ref="BS96:BT96" si="391">BS36/BS$57</f>
        <v>0.10574108238324059</v>
      </c>
      <c r="BT96" s="56">
        <f t="shared" si="391"/>
        <v>0.10581515248053631</v>
      </c>
      <c r="BU96" s="56">
        <f t="shared" ref="BU96" si="392">BU36/BU$57</f>
        <v>0.11248183776724717</v>
      </c>
      <c r="BV96" s="56">
        <f t="shared" ref="BV96:BY96" si="393">BV36/BV$57</f>
        <v>0.10841850589275982</v>
      </c>
      <c r="BW96" s="56">
        <f t="shared" si="393"/>
        <v>0.11001414874375394</v>
      </c>
      <c r="BX96" s="56">
        <f t="shared" si="393"/>
        <v>0.10724957970374525</v>
      </c>
      <c r="BY96" s="56">
        <f t="shared" si="393"/>
        <v>0.1184139666233457</v>
      </c>
      <c r="BZ96" s="56">
        <f t="shared" ref="BZ96:CA96" si="394">BZ36/BZ$57</f>
        <v>0.10979924081058985</v>
      </c>
      <c r="CA96" s="56">
        <f t="shared" si="394"/>
        <v>0.14178968809841888</v>
      </c>
      <c r="CB96" s="56">
        <f t="shared" ref="CB96:CC96" si="395">CB36/CB$57</f>
        <v>0.1394821713680815</v>
      </c>
      <c r="CC96" s="56">
        <f t="shared" si="395"/>
        <v>0.13759410358726967</v>
      </c>
      <c r="CD96" s="56">
        <f t="shared" ref="CD96:CE96" si="396">CD36/CD$57</f>
        <v>0.14185075260310837</v>
      </c>
      <c r="CE96" s="56">
        <f t="shared" si="396"/>
        <v>0.16992692076648372</v>
      </c>
      <c r="CF96" s="56">
        <f t="shared" ref="CF96:CG96" si="397">CF36/CF$57</f>
        <v>0.16810613537351407</v>
      </c>
      <c r="CG96" s="56">
        <f t="shared" si="397"/>
        <v>0.1550767874098003</v>
      </c>
      <c r="CH96" s="56">
        <f t="shared" ref="CH96:CI96" si="398">CH36/CH$57</f>
        <v>0.15829198147014137</v>
      </c>
      <c r="CI96" s="56">
        <f t="shared" si="398"/>
        <v>0.14973413127794552</v>
      </c>
      <c r="CJ96" s="56">
        <f t="shared" ref="CJ96:CL96" si="399">CJ36/CJ$57</f>
        <v>0.1306746914116288</v>
      </c>
      <c r="CK96" s="56">
        <f t="shared" si="399"/>
        <v>0.13007008362498065</v>
      </c>
      <c r="CL96" s="56">
        <f t="shared" si="399"/>
        <v>0.13732666480337596</v>
      </c>
      <c r="CM96" s="56">
        <f t="shared" ref="CM96:CP96" si="400">CM36/CM$57</f>
        <v>0.14415576888649442</v>
      </c>
      <c r="CN96" s="56">
        <f t="shared" si="400"/>
        <v>0.15614115332977593</v>
      </c>
      <c r="CO96" s="56">
        <f t="shared" si="400"/>
        <v>0.1726645789673126</v>
      </c>
      <c r="CP96" s="56">
        <f t="shared" si="400"/>
        <v>0.17785767404689917</v>
      </c>
      <c r="CQ96" s="56">
        <f t="shared" ref="CQ96:CS96" si="401">CQ36/CQ$57</f>
        <v>0.11663885981434628</v>
      </c>
      <c r="CR96" s="56">
        <f t="shared" ref="CR96" si="402">CR36/CR$57</f>
        <v>8.3777165305995382E-2</v>
      </c>
      <c r="CS96" s="56">
        <f t="shared" si="401"/>
        <v>7.8294855563347754E-2</v>
      </c>
    </row>
    <row r="97" spans="1:97" s="4" customFormat="1" x14ac:dyDescent="0.35"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</row>
    <row r="98" spans="1:97" s="4" customFormat="1" x14ac:dyDescent="0.35">
      <c r="A98" s="1" t="s">
        <v>77</v>
      </c>
      <c r="C98" s="2"/>
      <c r="D98" s="2"/>
      <c r="E98" s="56">
        <f>E38/E$57</f>
        <v>-0.11305416234639451</v>
      </c>
      <c r="F98" s="56">
        <f t="shared" ref="F98:BD98" si="403">F38/F$57</f>
        <v>-7.6577471406509195E-2</v>
      </c>
      <c r="G98" s="56">
        <f t="shared" si="403"/>
        <v>-3.3318785060904181E-2</v>
      </c>
      <c r="H98" s="56">
        <f t="shared" si="403"/>
        <v>-4.4478771913087287E-2</v>
      </c>
      <c r="I98" s="56">
        <f t="shared" si="403"/>
        <v>-3.4621801235205626E-2</v>
      </c>
      <c r="J98" s="56">
        <f t="shared" si="403"/>
        <v>-1.0202292979168734E-2</v>
      </c>
      <c r="K98" s="56">
        <f t="shared" si="403"/>
        <v>9.3394758016107204E-3</v>
      </c>
      <c r="L98" s="56">
        <f t="shared" si="403"/>
        <v>2.5013132069628685E-2</v>
      </c>
      <c r="M98" s="56">
        <f t="shared" si="403"/>
        <v>3.8373760483893689E-2</v>
      </c>
      <c r="N98" s="56">
        <f t="shared" si="403"/>
        <v>5.6208444207076082E-2</v>
      </c>
      <c r="O98" s="56">
        <f t="shared" si="403"/>
        <v>6.0760795785941978E-2</v>
      </c>
      <c r="P98" s="56">
        <f t="shared" si="403"/>
        <v>5.6372123042265673E-2</v>
      </c>
      <c r="Q98" s="56">
        <f t="shared" si="403"/>
        <v>3.3806500439786717E-2</v>
      </c>
      <c r="R98" s="56">
        <f t="shared" si="403"/>
        <v>3.8891227853071059E-2</v>
      </c>
      <c r="S98" s="56">
        <f t="shared" si="403"/>
        <v>2.401812377095151E-2</v>
      </c>
      <c r="T98" s="56">
        <f t="shared" si="403"/>
        <v>2.9740547805378707E-2</v>
      </c>
      <c r="U98" s="56">
        <f t="shared" si="403"/>
        <v>2.1546321309102411E-2</v>
      </c>
      <c r="V98" s="56">
        <f t="shared" si="403"/>
        <v>2.1099002009422857E-2</v>
      </c>
      <c r="W98" s="56">
        <f t="shared" si="403"/>
        <v>2.0184360491854913E-2</v>
      </c>
      <c r="X98" s="56">
        <f t="shared" si="403"/>
        <v>1.8055094424764731E-2</v>
      </c>
      <c r="Y98" s="56">
        <f t="shared" si="403"/>
        <v>1.022749697510795E-2</v>
      </c>
      <c r="Z98" s="56">
        <f t="shared" si="403"/>
        <v>9.8380674111381815E-3</v>
      </c>
      <c r="AA98" s="56">
        <f t="shared" si="403"/>
        <v>5.4672310295145223E-3</v>
      </c>
      <c r="AB98" s="56">
        <f t="shared" si="403"/>
        <v>2.7367940184721382E-3</v>
      </c>
      <c r="AC98" s="56">
        <f t="shared" si="403"/>
        <v>-3.6000176196317006E-3</v>
      </c>
      <c r="AD98" s="56">
        <f t="shared" si="403"/>
        <v>-5.7514628705984915E-3</v>
      </c>
      <c r="AE98" s="56">
        <f t="shared" si="403"/>
        <v>-1.0287027575436949E-2</v>
      </c>
      <c r="AF98" s="56">
        <f t="shared" si="403"/>
        <v>-1.3938623317730462E-3</v>
      </c>
      <c r="AG98" s="56">
        <f t="shared" si="403"/>
        <v>-7.9743565831896755E-3</v>
      </c>
      <c r="AH98" s="56">
        <f t="shared" si="403"/>
        <v>-4.3788761692088443E-3</v>
      </c>
      <c r="AI98" s="56">
        <f t="shared" si="403"/>
        <v>-1.5591608949042742E-2</v>
      </c>
      <c r="AJ98" s="56">
        <f t="shared" si="403"/>
        <v>-2.482301679896344E-2</v>
      </c>
      <c r="AK98" s="56">
        <f t="shared" si="403"/>
        <v>-1.9972988850500493E-2</v>
      </c>
      <c r="AL98" s="56">
        <f t="shared" si="403"/>
        <v>-1.4270929618205811E-2</v>
      </c>
      <c r="AM98" s="56">
        <f t="shared" si="403"/>
        <v>-1.2426052179254358E-2</v>
      </c>
      <c r="AN98" s="56">
        <f t="shared" si="403"/>
        <v>-5.6597653693611855E-3</v>
      </c>
      <c r="AO98" s="56">
        <f t="shared" si="403"/>
        <v>-2.1617404028119049E-2</v>
      </c>
      <c r="AP98" s="56">
        <f t="shared" si="403"/>
        <v>-1.8782800916007616E-2</v>
      </c>
      <c r="AQ98" s="56">
        <f t="shared" si="403"/>
        <v>-2.6221912984237577E-2</v>
      </c>
      <c r="AR98" s="56">
        <f t="shared" si="403"/>
        <v>-2.4967113667751492E-2</v>
      </c>
      <c r="AS98" s="56">
        <f t="shared" si="403"/>
        <v>-2.1189490544141064E-2</v>
      </c>
      <c r="AT98" s="56">
        <f t="shared" si="403"/>
        <v>-2.3246691061624896E-2</v>
      </c>
      <c r="AU98" s="56">
        <f t="shared" si="403"/>
        <v>-1.9955061125571941E-2</v>
      </c>
      <c r="AV98" s="56">
        <f t="shared" si="403"/>
        <v>-1.9992539354774169E-2</v>
      </c>
      <c r="AW98" s="56">
        <f t="shared" si="403"/>
        <v>-2.5851869974332128E-2</v>
      </c>
      <c r="AX98" s="56">
        <f t="shared" si="403"/>
        <v>-2.2467169024485343E-2</v>
      </c>
      <c r="AY98" s="56">
        <f t="shared" si="403"/>
        <v>-2.3239972457214243E-2</v>
      </c>
      <c r="AZ98" s="56">
        <f t="shared" si="403"/>
        <v>-1.9391858906271632E-2</v>
      </c>
      <c r="BA98" s="56">
        <f t="shared" si="403"/>
        <v>-2.3161933918339976E-2</v>
      </c>
      <c r="BB98" s="56">
        <f t="shared" si="403"/>
        <v>-1.7206599161491021E-2</v>
      </c>
      <c r="BC98" s="56">
        <f t="shared" si="403"/>
        <v>-1.6560384258046644E-2</v>
      </c>
      <c r="BD98" s="56">
        <f t="shared" si="403"/>
        <v>-1.3100527390591936E-2</v>
      </c>
      <c r="BE98" s="56">
        <f t="shared" ref="BE98:BF98" si="404">BE38/BE$57</f>
        <v>-8.6888749631165337E-3</v>
      </c>
      <c r="BF98" s="56">
        <f t="shared" si="404"/>
        <v>-5.1671589081488016E-3</v>
      </c>
      <c r="BG98" s="56">
        <f t="shared" ref="BG98:BH98" si="405">BG38/BG$57</f>
        <v>-4.9025807137226263E-3</v>
      </c>
      <c r="BH98" s="56">
        <f t="shared" si="405"/>
        <v>-7.6702428770167297E-4</v>
      </c>
      <c r="BI98" s="56">
        <f t="shared" ref="BI98:BJ98" si="406">BI38/BI$57</f>
        <v>-1.4414117641501636E-3</v>
      </c>
      <c r="BJ98" s="56">
        <f t="shared" si="406"/>
        <v>-4.8298988157103977E-3</v>
      </c>
      <c r="BK98" s="56">
        <f t="shared" ref="BK98:BL98" si="407">BK38/BK$57</f>
        <v>-3.4467430208824164E-3</v>
      </c>
      <c r="BL98" s="56">
        <f t="shared" si="407"/>
        <v>-4.1922005711293652E-3</v>
      </c>
      <c r="BM98" s="56">
        <f t="shared" ref="BM98:BN98" si="408">BM38/BM$57</f>
        <v>-3.1799324819573398E-3</v>
      </c>
      <c r="BN98" s="56">
        <f t="shared" si="408"/>
        <v>-3.6213085821720069E-3</v>
      </c>
      <c r="BO98" s="56">
        <f t="shared" ref="BO98:BP98" si="409">BO38/BO$57</f>
        <v>-3.6450891058582213E-3</v>
      </c>
      <c r="BP98" s="56">
        <f t="shared" si="409"/>
        <v>-1.0886790851437201E-2</v>
      </c>
      <c r="BQ98" s="56">
        <f t="shared" ref="BQ98:BR98" si="410">BQ38/BQ$57</f>
        <v>-1.1400051441092754E-2</v>
      </c>
      <c r="BR98" s="56">
        <f t="shared" si="410"/>
        <v>-7.4757414075387295E-3</v>
      </c>
      <c r="BS98" s="56">
        <f t="shared" ref="BS98:BT98" si="411">BS38/BS$57</f>
        <v>-6.2961559349125496E-3</v>
      </c>
      <c r="BT98" s="56">
        <f t="shared" si="411"/>
        <v>-9.2672677926518877E-3</v>
      </c>
      <c r="BU98" s="56">
        <f t="shared" ref="BU98" si="412">BU38/BU$57</f>
        <v>-7.0795053582090274E-3</v>
      </c>
      <c r="BV98" s="56">
        <f t="shared" ref="BV98:BY98" si="413">BV38/BV$57</f>
        <v>-1.1639463504192959E-2</v>
      </c>
      <c r="BW98" s="56">
        <f t="shared" si="413"/>
        <v>-1.5965830992026909E-2</v>
      </c>
      <c r="BX98" s="56">
        <f t="shared" si="413"/>
        <v>-1.581421464197896E-2</v>
      </c>
      <c r="BY98" s="56">
        <f t="shared" si="413"/>
        <v>-1.2757002746994593E-2</v>
      </c>
      <c r="BZ98" s="56">
        <f t="shared" ref="BZ98:CA98" si="414">BZ38/BZ$57</f>
        <v>-6.1526401667172457E-4</v>
      </c>
      <c r="CA98" s="56">
        <f t="shared" si="414"/>
        <v>3.8729739135894926E-2</v>
      </c>
      <c r="CB98" s="56">
        <f t="shared" ref="CB98:CC98" si="415">CB38/CB$57</f>
        <v>3.3446642025662346E-2</v>
      </c>
      <c r="CC98" s="56">
        <f t="shared" si="415"/>
        <v>1.1272184850766486E-2</v>
      </c>
      <c r="CD98" s="56">
        <f t="shared" ref="CD98:CE98" si="416">CD38/CD$57</f>
        <v>1.9142245729434206E-2</v>
      </c>
      <c r="CE98" s="56">
        <f t="shared" si="416"/>
        <v>1.4129666521402028E-2</v>
      </c>
      <c r="CF98" s="56">
        <f t="shared" ref="CF98:CG98" si="417">CF38/CF$57</f>
        <v>5.318933946649438E-2</v>
      </c>
      <c r="CG98" s="56">
        <f t="shared" si="417"/>
        <v>5.8399828962219291E-2</v>
      </c>
      <c r="CH98" s="56">
        <f t="shared" ref="CH98:CI98" si="418">CH38/CH$57</f>
        <v>7.9501726945615872E-3</v>
      </c>
      <c r="CI98" s="56">
        <f t="shared" si="418"/>
        <v>5.5548620284048826E-2</v>
      </c>
      <c r="CJ98" s="56">
        <f t="shared" ref="CJ98:CL98" si="419">CJ38/CJ$57</f>
        <v>5.8545883058584491E-2</v>
      </c>
      <c r="CK98" s="56">
        <f t="shared" si="419"/>
        <v>5.6395654353778975E-2</v>
      </c>
      <c r="CL98" s="56">
        <f t="shared" si="419"/>
        <v>4.9540950705758244E-2</v>
      </c>
      <c r="CM98" s="56">
        <f t="shared" ref="CM98:CP98" si="420">CM38/CM$57</f>
        <v>4.1660770790409175E-2</v>
      </c>
      <c r="CN98" s="56">
        <f t="shared" si="420"/>
        <v>4.1218726629117283E-2</v>
      </c>
      <c r="CO98" s="56">
        <f t="shared" si="420"/>
        <v>3.5073265286632904E-2</v>
      </c>
      <c r="CP98" s="56">
        <f t="shared" si="420"/>
        <v>2.8200898894052234E-2</v>
      </c>
      <c r="CQ98" s="56">
        <f t="shared" ref="CQ98:CS98" si="421">CQ38/CQ$57</f>
        <v>1.4222328242346649E-2</v>
      </c>
      <c r="CR98" s="56">
        <f t="shared" ref="CR98" si="422">CR38/CR$57</f>
        <v>1.6402827693943418E-2</v>
      </c>
      <c r="CS98" s="56">
        <f t="shared" si="421"/>
        <v>1.3729698495432372E-2</v>
      </c>
    </row>
    <row r="99" spans="1:97" s="4" customFormat="1" x14ac:dyDescent="0.35">
      <c r="A99" s="58"/>
      <c r="B99" s="8"/>
      <c r="C99" s="5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</row>
    <row r="100" spans="1:97" s="4" customFormat="1" x14ac:dyDescent="0.35">
      <c r="A100" s="1"/>
      <c r="C100" s="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</row>
    <row r="101" spans="1:97" s="4" customFormat="1" x14ac:dyDescent="0.35">
      <c r="A101" s="60"/>
      <c r="B101" s="33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</row>
    <row r="102" spans="1:97" s="4" customFormat="1" x14ac:dyDescent="0.35">
      <c r="A102" s="28" t="s">
        <v>78</v>
      </c>
      <c r="B102" s="86"/>
      <c r="C102" s="2"/>
      <c r="D102" s="2"/>
      <c r="E102" s="56">
        <f>E42/E$57</f>
        <v>-1.8403985355090167E-2</v>
      </c>
      <c r="F102" s="56">
        <f t="shared" ref="F102:BD102" si="423">F42/F$57</f>
        <v>-2.135727198783852E-2</v>
      </c>
      <c r="G102" s="56">
        <f t="shared" si="423"/>
        <v>-1.2153489766727863E-2</v>
      </c>
      <c r="H102" s="56">
        <f t="shared" si="423"/>
        <v>-1.6714604165470229E-2</v>
      </c>
      <c r="I102" s="56">
        <f t="shared" si="423"/>
        <v>-1.4911339135653196E-2</v>
      </c>
      <c r="J102" s="56">
        <f t="shared" si="423"/>
        <v>-1.244274998442358E-2</v>
      </c>
      <c r="K102" s="56">
        <f t="shared" si="423"/>
        <v>-1.1386585901252477E-2</v>
      </c>
      <c r="L102" s="56">
        <f t="shared" si="423"/>
        <v>-5.6818843988471236E-3</v>
      </c>
      <c r="M102" s="56">
        <f t="shared" si="423"/>
        <v>9.6501133016178912E-5</v>
      </c>
      <c r="N102" s="56">
        <f t="shared" si="423"/>
        <v>2.0986155729022238E-3</v>
      </c>
      <c r="O102" s="56">
        <f t="shared" si="423"/>
        <v>3.4250982401563446E-3</v>
      </c>
      <c r="P102" s="56">
        <f t="shared" si="423"/>
        <v>1.7660384261404035E-3</v>
      </c>
      <c r="Q102" s="56">
        <f t="shared" si="423"/>
        <v>2.0088443264415731E-4</v>
      </c>
      <c r="R102" s="56">
        <f t="shared" si="423"/>
        <v>3.9473436735513822E-4</v>
      </c>
      <c r="S102" s="56">
        <f t="shared" si="423"/>
        <v>1.5687781267594437E-4</v>
      </c>
      <c r="T102" s="56">
        <f t="shared" si="423"/>
        <v>1.5165115815027463E-4</v>
      </c>
      <c r="U102" s="56">
        <f t="shared" si="423"/>
        <v>-3.3968569573183862E-5</v>
      </c>
      <c r="V102" s="56">
        <f t="shared" si="423"/>
        <v>1.407037027063427E-5</v>
      </c>
      <c r="W102" s="56">
        <f t="shared" si="423"/>
        <v>4.0803836102384856E-4</v>
      </c>
      <c r="X102" s="56">
        <f t="shared" si="423"/>
        <v>2.1974425904838457E-4</v>
      </c>
      <c r="Y102" s="56">
        <f t="shared" si="423"/>
        <v>1.9123267799601204E-4</v>
      </c>
      <c r="Z102" s="56">
        <f t="shared" si="423"/>
        <v>4.8942765108842168E-5</v>
      </c>
      <c r="AA102" s="56">
        <f t="shared" si="423"/>
        <v>4.5374831128272097E-5</v>
      </c>
      <c r="AB102" s="56">
        <f t="shared" si="423"/>
        <v>-2.6692947699966911E-5</v>
      </c>
      <c r="AC102" s="56">
        <f t="shared" si="423"/>
        <v>-1.0763002460629232E-4</v>
      </c>
      <c r="AD102" s="56">
        <f t="shared" si="423"/>
        <v>-4.8237863946498552E-4</v>
      </c>
      <c r="AE102" s="56">
        <f t="shared" si="423"/>
        <v>-2.2646390848768108E-5</v>
      </c>
      <c r="AF102" s="56">
        <f t="shared" si="423"/>
        <v>7.5659443972115855E-5</v>
      </c>
      <c r="AG102" s="56">
        <f t="shared" si="423"/>
        <v>1.405806172875169E-4</v>
      </c>
      <c r="AH102" s="56">
        <f t="shared" si="423"/>
        <v>1.4209946228284094E-4</v>
      </c>
      <c r="AI102" s="56">
        <f t="shared" si="423"/>
        <v>6.6302079902052276E-6</v>
      </c>
      <c r="AJ102" s="56">
        <f t="shared" si="423"/>
        <v>2.3491233010566949E-5</v>
      </c>
      <c r="AK102" s="56">
        <f t="shared" si="423"/>
        <v>-9.3628375869023994E-5</v>
      </c>
      <c r="AL102" s="56">
        <f t="shared" si="423"/>
        <v>0</v>
      </c>
      <c r="AM102" s="56">
        <f t="shared" si="423"/>
        <v>1.3296071512139472E-4</v>
      </c>
      <c r="AN102" s="56">
        <f t="shared" si="423"/>
        <v>1.017586785007219E-4</v>
      </c>
      <c r="AO102" s="56">
        <f t="shared" si="423"/>
        <v>-2.7655135132472207E-4</v>
      </c>
      <c r="AP102" s="56">
        <f t="shared" si="423"/>
        <v>-5.2448968225642849E-4</v>
      </c>
      <c r="AQ102" s="56">
        <f t="shared" si="423"/>
        <v>-6.7701301455005188E-4</v>
      </c>
      <c r="AR102" s="56">
        <f t="shared" si="423"/>
        <v>-8.6295505275005416E-5</v>
      </c>
      <c r="AS102" s="56">
        <f t="shared" si="423"/>
        <v>-5.1046969480553466E-5</v>
      </c>
      <c r="AT102" s="56">
        <f t="shared" si="423"/>
        <v>-1.6809832347336332E-4</v>
      </c>
      <c r="AU102" s="56">
        <f t="shared" si="423"/>
        <v>-1.1203098159354418E-4</v>
      </c>
      <c r="AV102" s="56">
        <f t="shared" si="423"/>
        <v>-2.4252133590315603E-4</v>
      </c>
      <c r="AW102" s="56">
        <f t="shared" si="423"/>
        <v>-3.5869654180992557E-4</v>
      </c>
      <c r="AX102" s="56">
        <f t="shared" si="423"/>
        <v>-1.8771493777760106E-4</v>
      </c>
      <c r="AY102" s="56">
        <f t="shared" si="423"/>
        <v>-7.0925937510946319E-5</v>
      </c>
      <c r="AZ102" s="56">
        <f t="shared" si="423"/>
        <v>-7.0595003769315478E-5</v>
      </c>
      <c r="BA102" s="56">
        <f t="shared" si="423"/>
        <v>-3.9437961701710241E-6</v>
      </c>
      <c r="BB102" s="56">
        <f t="shared" si="423"/>
        <v>5.0049939313789464E-5</v>
      </c>
      <c r="BC102" s="56">
        <f t="shared" si="423"/>
        <v>6.1102112639133303E-5</v>
      </c>
      <c r="BD102" s="56">
        <f t="shared" si="423"/>
        <v>1.0762983550684226E-4</v>
      </c>
      <c r="BE102" s="56">
        <f t="shared" ref="BE102:BF102" si="424">BE42/BE$57</f>
        <v>9.8018511250902001E-5</v>
      </c>
      <c r="BF102" s="56">
        <f t="shared" si="424"/>
        <v>2.2900223096124128E-4</v>
      </c>
      <c r="BG102" s="56">
        <f t="shared" ref="BG102:BH102" si="425">BG42/BG$57</f>
        <v>3.3663902327532786E-4</v>
      </c>
      <c r="BH102" s="56">
        <f t="shared" si="425"/>
        <v>4.4607269222664465E-4</v>
      </c>
      <c r="BI102" s="56">
        <f t="shared" ref="BI102:BJ102" si="426">BI42/BI$57</f>
        <v>1.9846639621151724E-4</v>
      </c>
      <c r="BJ102" s="56">
        <f t="shared" si="426"/>
        <v>2.0422908923284369E-4</v>
      </c>
      <c r="BK102" s="56">
        <f t="shared" ref="BK102:BL102" si="427">BK42/BK$57</f>
        <v>3.5411632647116181E-4</v>
      </c>
      <c r="BL102" s="56">
        <f t="shared" si="427"/>
        <v>4.7379410661832684E-4</v>
      </c>
      <c r="BM102" s="56">
        <f t="shared" ref="BM102:BN102" si="428">BM42/BM$57</f>
        <v>3.9619505135199873E-4</v>
      </c>
      <c r="BN102" s="56">
        <f t="shared" si="428"/>
        <v>3.7232512725387704E-4</v>
      </c>
      <c r="BO102" s="56">
        <f t="shared" ref="BO102:BP102" si="429">BO42/BO$57</f>
        <v>4.8623508688425176E-4</v>
      </c>
      <c r="BP102" s="56">
        <f t="shared" si="429"/>
        <v>3.9894424013326351E-4</v>
      </c>
      <c r="BQ102" s="56">
        <f t="shared" ref="BQ102:BR102" si="430">BQ42/BQ$57</f>
        <v>2.5626489900942888E-4</v>
      </c>
      <c r="BR102" s="56">
        <f t="shared" si="430"/>
        <v>7.242936198868235E-5</v>
      </c>
      <c r="BS102" s="56">
        <f t="shared" ref="BS102:BT102" si="431">BS42/BS$57</f>
        <v>9.2191538178916158E-5</v>
      </c>
      <c r="BT102" s="56">
        <f t="shared" si="431"/>
        <v>9.563384927334914E-5</v>
      </c>
      <c r="BU102" s="56">
        <f t="shared" ref="BU102" si="432">BU42/BU$57</f>
        <v>1.1175680585851725E-3</v>
      </c>
      <c r="BV102" s="56">
        <f t="shared" ref="BV102:BY102" si="433">BV42/BV$57</f>
        <v>9.9016763673982376E-4</v>
      </c>
      <c r="BW102" s="56">
        <f t="shared" si="433"/>
        <v>3.4161104417676247E-4</v>
      </c>
      <c r="BX102" s="56">
        <f t="shared" si="433"/>
        <v>4.3158543227807592E-4</v>
      </c>
      <c r="BY102" s="56">
        <f t="shared" si="433"/>
        <v>1.0733896738647751E-3</v>
      </c>
      <c r="BZ102" s="56">
        <f t="shared" ref="BZ102:CA102" si="434">BZ42/BZ$57</f>
        <v>3.880825043685576E-4</v>
      </c>
      <c r="CA102" s="56">
        <f t="shared" si="434"/>
        <v>1.166953233483739E-7</v>
      </c>
      <c r="CB102" s="56">
        <f t="shared" ref="CB102:CC102" si="435">CB42/CB$57</f>
        <v>1.5524968596194529E-9</v>
      </c>
      <c r="CC102" s="56">
        <f t="shared" si="435"/>
        <v>1.8510046887765959E-17</v>
      </c>
      <c r="CD102" s="56">
        <f t="shared" ref="CD102:CE102" si="436">CD42/CD$57</f>
        <v>2.0854908741678602E-7</v>
      </c>
      <c r="CE102" s="56">
        <f t="shared" si="436"/>
        <v>1.7017237602586906E-6</v>
      </c>
      <c r="CF102" s="56">
        <f t="shared" ref="CF102:CG102" si="437">CF42/CF$57</f>
        <v>3.7893210996657233E-10</v>
      </c>
      <c r="CG102" s="56">
        <f t="shared" si="437"/>
        <v>2.1754493984869265E-7</v>
      </c>
      <c r="CH102" s="56">
        <f t="shared" ref="CH102:CI102" si="438">CH42/CH$57</f>
        <v>1.6573639094482217E-7</v>
      </c>
      <c r="CI102" s="56">
        <f t="shared" si="438"/>
        <v>2.2841544035562271E-7</v>
      </c>
      <c r="CJ102" s="56">
        <f t="shared" ref="CJ102:CL102" si="439">CJ42/CJ$57</f>
        <v>2.3333702240176135E-7</v>
      </c>
      <c r="CK102" s="56">
        <f t="shared" si="439"/>
        <v>1.9535195529231553E-7</v>
      </c>
      <c r="CL102" s="56">
        <f t="shared" si="439"/>
        <v>1.4831385376888551E-7</v>
      </c>
      <c r="CM102" s="56">
        <f t="shared" ref="CM102:CP102" si="440">CM42/CM$57</f>
        <v>1.5349656923304808E-7</v>
      </c>
      <c r="CN102" s="56">
        <f t="shared" si="440"/>
        <v>2.021559789305505E-7</v>
      </c>
      <c r="CO102" s="56">
        <f t="shared" si="440"/>
        <v>1.9653629798156793E-7</v>
      </c>
      <c r="CP102" s="56">
        <f t="shared" si="440"/>
        <v>2.3950733326173669E-7</v>
      </c>
      <c r="CQ102" s="56">
        <f t="shared" ref="CQ102:CS102" si="441">CQ42/CQ$57</f>
        <v>2.1703870074694125E-7</v>
      </c>
      <c r="CR102" s="56">
        <f t="shared" ref="CR102" si="442">CR42/CR$57</f>
        <v>5.9490378647929974E-5</v>
      </c>
      <c r="CS102" s="56">
        <f t="shared" si="441"/>
        <v>4.5060808571949242E-5</v>
      </c>
    </row>
    <row r="103" spans="1:97" s="4" customFormat="1" x14ac:dyDescent="0.35">
      <c r="A103" s="28"/>
      <c r="B103" s="8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</row>
    <row r="104" spans="1:97" s="4" customFormat="1" x14ac:dyDescent="0.35">
      <c r="A104" s="28" t="s">
        <v>79</v>
      </c>
      <c r="B104" s="86"/>
      <c r="C104" s="2"/>
      <c r="D104" s="2"/>
      <c r="E104" s="56">
        <f>E44/E$57</f>
        <v>-0.15325518895182383</v>
      </c>
      <c r="F104" s="56">
        <f t="shared" ref="F104:BD104" si="443">F44/F$57</f>
        <v>-0.13798709728148859</v>
      </c>
      <c r="G104" s="56">
        <f t="shared" si="443"/>
        <v>-7.9806581465334397E-2</v>
      </c>
      <c r="H104" s="56">
        <f t="shared" si="443"/>
        <v>-0.10497831786675169</v>
      </c>
      <c r="I104" s="56">
        <f t="shared" si="443"/>
        <v>-9.0798615345560607E-2</v>
      </c>
      <c r="J104" s="56">
        <f t="shared" si="443"/>
        <v>-7.0275369867151161E-2</v>
      </c>
      <c r="K104" s="56">
        <f t="shared" si="443"/>
        <v>-5.996882142739602E-2</v>
      </c>
      <c r="L104" s="56">
        <f t="shared" si="443"/>
        <v>-3.1076937416192791E-2</v>
      </c>
      <c r="M104" s="56">
        <f t="shared" si="443"/>
        <v>7.6446889204353271E-4</v>
      </c>
      <c r="N104" s="56">
        <f t="shared" si="443"/>
        <v>2.3432293550273212E-2</v>
      </c>
      <c r="O104" s="56">
        <f t="shared" si="443"/>
        <v>5.8911034151243019E-2</v>
      </c>
      <c r="P104" s="56">
        <f t="shared" si="443"/>
        <v>8.1457192920306287E-2</v>
      </c>
      <c r="Q104" s="56">
        <f t="shared" si="443"/>
        <v>2.9330206062753935E-2</v>
      </c>
      <c r="R104" s="56">
        <f t="shared" si="443"/>
        <v>4.1343623372060635E-2</v>
      </c>
      <c r="S104" s="56">
        <f t="shared" si="443"/>
        <v>1.1337982273682184E-2</v>
      </c>
      <c r="T104" s="56">
        <f t="shared" si="443"/>
        <v>1.6226900727673577E-2</v>
      </c>
      <c r="U104" s="56">
        <f t="shared" si="443"/>
        <v>-3.4316259397831747E-3</v>
      </c>
      <c r="V104" s="56">
        <f t="shared" si="443"/>
        <v>3.5017131608543629E-4</v>
      </c>
      <c r="W104" s="56">
        <f t="shared" si="443"/>
        <v>5.2603642709613905E-3</v>
      </c>
      <c r="X104" s="56">
        <f t="shared" si="443"/>
        <v>2.817634204425561E-3</v>
      </c>
      <c r="Y104" s="56">
        <f t="shared" si="443"/>
        <v>2.0413774282812321E-3</v>
      </c>
      <c r="Z104" s="56">
        <f t="shared" si="443"/>
        <v>2.5500633816899526E-3</v>
      </c>
      <c r="AA104" s="56">
        <f t="shared" si="443"/>
        <v>2.8112879576546938E-3</v>
      </c>
      <c r="AB104" s="56">
        <f t="shared" si="443"/>
        <v>-2.7935209733866567E-3</v>
      </c>
      <c r="AC104" s="56">
        <f t="shared" si="443"/>
        <v>-5.7148831597752577E-3</v>
      </c>
      <c r="AD104" s="56">
        <f t="shared" si="443"/>
        <v>-1.6908393107943665E-2</v>
      </c>
      <c r="AE104" s="56">
        <f t="shared" si="443"/>
        <v>-1.3305307054133928E-3</v>
      </c>
      <c r="AF104" s="56">
        <f t="shared" si="443"/>
        <v>6.745868863720173E-3</v>
      </c>
      <c r="AG104" s="56">
        <f t="shared" si="443"/>
        <v>2.53714788850085E-2</v>
      </c>
      <c r="AH104" s="56">
        <f t="shared" si="443"/>
        <v>1.4027993938480971E-2</v>
      </c>
      <c r="AI104" s="56">
        <f t="shared" si="443"/>
        <v>7.0387255854097684E-4</v>
      </c>
      <c r="AJ104" s="56">
        <f t="shared" si="443"/>
        <v>7.9817417671279524E-4</v>
      </c>
      <c r="AK104" s="56">
        <f t="shared" si="443"/>
        <v>-5.2413810969473354E-3</v>
      </c>
      <c r="AL104" s="56">
        <f t="shared" si="443"/>
        <v>0</v>
      </c>
      <c r="AM104" s="56">
        <f t="shared" si="443"/>
        <v>4.1507572529357415E-3</v>
      </c>
      <c r="AN104" s="56">
        <f t="shared" si="443"/>
        <v>3.7337093383904671E-3</v>
      </c>
      <c r="AO104" s="56">
        <f t="shared" si="443"/>
        <v>-1.4568501000846683E-2</v>
      </c>
      <c r="AP104" s="56">
        <f t="shared" si="443"/>
        <v>-1.2099874926090508E-2</v>
      </c>
      <c r="AQ104" s="56">
        <f t="shared" si="443"/>
        <v>-1.6280382343356041E-2</v>
      </c>
      <c r="AR104" s="56">
        <f t="shared" si="443"/>
        <v>-3.5255284400428936E-3</v>
      </c>
      <c r="AS104" s="56">
        <f t="shared" si="443"/>
        <v>-1.6686802863600234E-3</v>
      </c>
      <c r="AT104" s="56">
        <f t="shared" si="443"/>
        <v>-1.1714200335682099E-2</v>
      </c>
      <c r="AU104" s="56">
        <f t="shared" si="443"/>
        <v>-5.325530881383809E-3</v>
      </c>
      <c r="AV104" s="56">
        <f t="shared" si="443"/>
        <v>-1.7538556149077528E-2</v>
      </c>
      <c r="AW104" s="56">
        <f t="shared" si="443"/>
        <v>-1.5282073280602956E-2</v>
      </c>
      <c r="AX104" s="56">
        <f t="shared" si="443"/>
        <v>-1.6262272014966092E-2</v>
      </c>
      <c r="AY104" s="56">
        <f t="shared" si="443"/>
        <v>-6.8900512539379812E-3</v>
      </c>
      <c r="AZ104" s="56">
        <f t="shared" si="443"/>
        <v>-7.2861958442768304E-3</v>
      </c>
      <c r="BA104" s="56">
        <f t="shared" si="443"/>
        <v>-7.5717424948863515E-4</v>
      </c>
      <c r="BB104" s="56">
        <f t="shared" si="443"/>
        <v>7.0984557549106922E-3</v>
      </c>
      <c r="BC104" s="56">
        <f t="shared" si="443"/>
        <v>7.0071954039225108E-3</v>
      </c>
      <c r="BD104" s="56">
        <f t="shared" si="443"/>
        <v>2.0844287205147798E-2</v>
      </c>
      <c r="BE104" s="56">
        <f t="shared" ref="BE104:BF104" si="444">BE44/BE$57</f>
        <v>2.2168391191239444E-2</v>
      </c>
      <c r="BF104" s="56">
        <f t="shared" si="444"/>
        <v>2.5564057408588636E-2</v>
      </c>
      <c r="BG104" s="56">
        <f t="shared" ref="BG104:BH104" si="445">BG44/BG$57</f>
        <v>2.6878193984639847E-2</v>
      </c>
      <c r="BH104" s="56">
        <f t="shared" si="445"/>
        <v>4.36189722184901E-2</v>
      </c>
      <c r="BI104" s="56">
        <f t="shared" ref="BI104:BJ104" si="446">BI44/BI$57</f>
        <v>4.4106085151039344E-2</v>
      </c>
      <c r="BJ104" s="56">
        <f t="shared" si="446"/>
        <v>3.646049469014398E-2</v>
      </c>
      <c r="BK104" s="56">
        <f t="shared" ref="BK104:BL104" si="447">BK44/BK$57</f>
        <v>3.2827766864458909E-2</v>
      </c>
      <c r="BL104" s="56">
        <f t="shared" si="447"/>
        <v>3.1527624438149215E-2</v>
      </c>
      <c r="BM104" s="56">
        <f t="shared" ref="BM104:BN104" si="448">BM44/BM$57</f>
        <v>3.3831748511168588E-2</v>
      </c>
      <c r="BN104" s="56">
        <f t="shared" si="448"/>
        <v>3.1246152970514002E-2</v>
      </c>
      <c r="BO104" s="56">
        <f t="shared" ref="BO104:BP104" si="449">BO44/BO$57</f>
        <v>3.0811178066261484E-2</v>
      </c>
      <c r="BP104" s="56">
        <f t="shared" si="449"/>
        <v>2.467182278967274E-2</v>
      </c>
      <c r="BQ104" s="56">
        <f t="shared" ref="BQ104:BR104" si="450">BQ44/BQ$57</f>
        <v>1.9333166788817462E-2</v>
      </c>
      <c r="BR104" s="56">
        <f t="shared" si="450"/>
        <v>1.6465066538058095E-2</v>
      </c>
      <c r="BS104" s="56">
        <f t="shared" ref="BS104:BT104" si="451">BS44/BS$57</f>
        <v>2.4201725875394136E-2</v>
      </c>
      <c r="BT104" s="56">
        <f t="shared" si="451"/>
        <v>2.679104729990775E-2</v>
      </c>
      <c r="BU104" s="56">
        <f t="shared" ref="BU104" si="452">BU44/BU$57</f>
        <v>3.5644917567762308E-2</v>
      </c>
      <c r="BV104" s="56">
        <f t="shared" ref="BV104:BY104" si="453">BV44/BV$57</f>
        <v>3.1381699546042092E-2</v>
      </c>
      <c r="BW104" s="56">
        <f t="shared" si="453"/>
        <v>3.1535949008110076E-2</v>
      </c>
      <c r="BX104" s="56">
        <f t="shared" si="453"/>
        <v>3.9840009212776403E-2</v>
      </c>
      <c r="BY104" s="56">
        <f t="shared" si="453"/>
        <v>4.5397395613862919E-2</v>
      </c>
      <c r="BZ104" s="56">
        <f t="shared" ref="BZ104:CA104" si="454">BZ44/BZ$57</f>
        <v>6.1306957952568027E-2</v>
      </c>
      <c r="CA104" s="56">
        <f t="shared" si="454"/>
        <v>5.3972184873246329E-2</v>
      </c>
      <c r="CB104" s="56">
        <f t="shared" ref="CB104:CC104" si="455">CB44/CB$57</f>
        <v>4.9931041405883905E-2</v>
      </c>
      <c r="CC104" s="56">
        <f t="shared" si="455"/>
        <v>3.6023641226492632E-2</v>
      </c>
      <c r="CD104" s="56">
        <f t="shared" ref="CD104:CE104" si="456">CD44/CD$57</f>
        <v>4.0103265430496013E-2</v>
      </c>
      <c r="CE104" s="56">
        <f t="shared" si="456"/>
        <v>4.3210933183481633E-2</v>
      </c>
      <c r="CF104" s="56">
        <f t="shared" ref="CF104:CG104" si="457">CF44/CF$57</f>
        <v>6.4507498060006302E-2</v>
      </c>
      <c r="CG104" s="56">
        <f t="shared" si="457"/>
        <v>6.9413399553278479E-2</v>
      </c>
      <c r="CH104" s="56">
        <f t="shared" ref="CH104:CI104" si="458">CH44/CH$57</f>
        <v>5.0995138461129491E-2</v>
      </c>
      <c r="CI104" s="56">
        <f t="shared" si="458"/>
        <v>7.107183890497118E-2</v>
      </c>
      <c r="CJ104" s="56">
        <f t="shared" ref="CJ104:CL104" si="459">CJ44/CJ$57</f>
        <v>6.4060702442028147E-2</v>
      </c>
      <c r="CK104" s="56">
        <f t="shared" si="459"/>
        <v>4.9449685934415726E-2</v>
      </c>
      <c r="CL104" s="56">
        <f t="shared" si="459"/>
        <v>3.826120871708124E-2</v>
      </c>
      <c r="CM104" s="56">
        <f t="shared" ref="CM104:CP104" si="460">CM44/CM$57</f>
        <v>3.9636760061493921E-2</v>
      </c>
      <c r="CN104" s="56">
        <f t="shared" si="460"/>
        <v>5.646618175638534E-2</v>
      </c>
      <c r="CO104" s="56">
        <f t="shared" si="460"/>
        <v>5.8921834131359728E-2</v>
      </c>
      <c r="CP104" s="56">
        <f t="shared" si="460"/>
        <v>7.2514400023220627E-2</v>
      </c>
      <c r="CQ104" s="56">
        <f t="shared" ref="CQ104:CS104" si="461">CQ44/CQ$57</f>
        <v>6.382348601808735E-2</v>
      </c>
      <c r="CR104" s="56">
        <f t="shared" ref="CR104" si="462">CR44/CR$57</f>
        <v>5.6368193402998874E-2</v>
      </c>
      <c r="CS104" s="56">
        <f t="shared" si="461"/>
        <v>6.6401228643086077E-2</v>
      </c>
    </row>
    <row r="105" spans="1:97" s="4" customFormat="1" x14ac:dyDescent="0.35">
      <c r="A105" s="28"/>
      <c r="B105" s="8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</row>
    <row r="106" spans="1:97" s="4" customFormat="1" x14ac:dyDescent="0.35">
      <c r="A106" s="28" t="s">
        <v>80</v>
      </c>
      <c r="B106" s="86"/>
      <c r="C106" s="2"/>
      <c r="D106" s="2"/>
      <c r="E106" s="56">
        <f>E46/E$57</f>
        <v>0.13485120359673367</v>
      </c>
      <c r="F106" s="56">
        <f t="shared" ref="F106:BD106" si="463">F46/F$57</f>
        <v>0.11662982529365006</v>
      </c>
      <c r="G106" s="56">
        <f t="shared" si="463"/>
        <v>6.7653091698606532E-2</v>
      </c>
      <c r="H106" s="56">
        <f t="shared" si="463"/>
        <v>8.8263713701281457E-2</v>
      </c>
      <c r="I106" s="56">
        <f t="shared" si="463"/>
        <v>7.5887276209907414E-2</v>
      </c>
      <c r="J106" s="56">
        <f t="shared" si="463"/>
        <v>5.7832619882727587E-2</v>
      </c>
      <c r="K106" s="56">
        <f t="shared" si="463"/>
        <v>4.858223552614354E-2</v>
      </c>
      <c r="L106" s="56">
        <f t="shared" si="463"/>
        <v>2.5395053017345664E-2</v>
      </c>
      <c r="M106" s="56">
        <f t="shared" si="463"/>
        <v>-6.6796775902735377E-4</v>
      </c>
      <c r="N106" s="56">
        <f t="shared" si="463"/>
        <v>-2.1333677977370989E-2</v>
      </c>
      <c r="O106" s="56">
        <f t="shared" si="463"/>
        <v>-5.5485935911086678E-2</v>
      </c>
      <c r="P106" s="56">
        <f t="shared" si="463"/>
        <v>-7.9691154494165889E-2</v>
      </c>
      <c r="Q106" s="56">
        <f t="shared" si="463"/>
        <v>-2.9129321630109777E-2</v>
      </c>
      <c r="R106" s="56">
        <f t="shared" si="463"/>
        <v>-4.0948889004705495E-2</v>
      </c>
      <c r="S106" s="56">
        <f t="shared" si="463"/>
        <v>-1.1181104461006239E-2</v>
      </c>
      <c r="T106" s="56">
        <f t="shared" si="463"/>
        <v>-1.60752495695233E-2</v>
      </c>
      <c r="U106" s="56">
        <f t="shared" si="463"/>
        <v>3.3976573702099908E-3</v>
      </c>
      <c r="V106" s="56">
        <f t="shared" si="463"/>
        <v>-3.36100945814802E-4</v>
      </c>
      <c r="W106" s="56">
        <f t="shared" si="463"/>
        <v>-4.8523259099375422E-3</v>
      </c>
      <c r="X106" s="56">
        <f t="shared" si="463"/>
        <v>-2.5978899453771762E-3</v>
      </c>
      <c r="Y106" s="56">
        <f t="shared" si="463"/>
        <v>-1.8501447502852202E-3</v>
      </c>
      <c r="Z106" s="56">
        <f t="shared" si="463"/>
        <v>-2.5011206165811107E-3</v>
      </c>
      <c r="AA106" s="56">
        <f t="shared" si="463"/>
        <v>-2.7659131265264218E-3</v>
      </c>
      <c r="AB106" s="56">
        <f t="shared" si="463"/>
        <v>2.76682802568669E-3</v>
      </c>
      <c r="AC106" s="56">
        <f t="shared" si="463"/>
        <v>5.6072531351689658E-3</v>
      </c>
      <c r="AD106" s="56">
        <f t="shared" si="463"/>
        <v>1.6426014468478682E-2</v>
      </c>
      <c r="AE106" s="56">
        <f t="shared" si="463"/>
        <v>1.3078843145646246E-3</v>
      </c>
      <c r="AF106" s="56">
        <f t="shared" si="463"/>
        <v>-6.6702094197480565E-3</v>
      </c>
      <c r="AG106" s="56">
        <f t="shared" si="463"/>
        <v>-2.5230898267720982E-2</v>
      </c>
      <c r="AH106" s="56">
        <f t="shared" si="463"/>
        <v>-1.3885894476198129E-2</v>
      </c>
      <c r="AI106" s="56">
        <f t="shared" si="463"/>
        <v>-6.9724235055077161E-4</v>
      </c>
      <c r="AJ106" s="56">
        <f t="shared" si="463"/>
        <v>-7.7468294370222829E-4</v>
      </c>
      <c r="AK106" s="56">
        <f t="shared" si="463"/>
        <v>5.147752721078311E-3</v>
      </c>
      <c r="AL106" s="56">
        <f t="shared" si="463"/>
        <v>0</v>
      </c>
      <c r="AM106" s="56">
        <f t="shared" si="463"/>
        <v>-4.0177965378143466E-3</v>
      </c>
      <c r="AN106" s="56">
        <f t="shared" si="463"/>
        <v>-3.631950659889745E-3</v>
      </c>
      <c r="AO106" s="56">
        <f t="shared" si="463"/>
        <v>1.4291949649521962E-2</v>
      </c>
      <c r="AP106" s="56">
        <f t="shared" si="463"/>
        <v>1.1575385243834078E-2</v>
      </c>
      <c r="AQ106" s="56">
        <f t="shared" si="463"/>
        <v>1.5603369328805988E-2</v>
      </c>
      <c r="AR106" s="56">
        <f t="shared" si="463"/>
        <v>3.4392329347678881E-3</v>
      </c>
      <c r="AS106" s="56">
        <f t="shared" si="463"/>
        <v>1.617633316879493E-3</v>
      </c>
      <c r="AT106" s="56">
        <f t="shared" si="463"/>
        <v>1.1546102012208737E-2</v>
      </c>
      <c r="AU106" s="56">
        <f t="shared" si="463"/>
        <v>5.2134998997902761E-3</v>
      </c>
      <c r="AV106" s="56">
        <f t="shared" si="463"/>
        <v>1.729603481317436E-2</v>
      </c>
      <c r="AW106" s="56">
        <f t="shared" si="463"/>
        <v>1.4923376738793038E-2</v>
      </c>
      <c r="AX106" s="56">
        <f t="shared" si="463"/>
        <v>1.6074557077188498E-2</v>
      </c>
      <c r="AY106" s="56">
        <f t="shared" si="463"/>
        <v>6.8191253164270344E-3</v>
      </c>
      <c r="AZ106" s="56">
        <f t="shared" si="463"/>
        <v>7.2156008405075151E-3</v>
      </c>
      <c r="BA106" s="56">
        <f t="shared" si="463"/>
        <v>7.5323045331846417E-4</v>
      </c>
      <c r="BB106" s="56">
        <f t="shared" si="463"/>
        <v>-7.0484058155969023E-3</v>
      </c>
      <c r="BC106" s="56">
        <f t="shared" si="463"/>
        <v>-6.9460932912833772E-3</v>
      </c>
      <c r="BD106" s="56">
        <f t="shared" si="463"/>
        <v>-2.0736657369640955E-2</v>
      </c>
      <c r="BE106" s="56">
        <f t="shared" ref="BE106:BF106" si="464">BE46/BE$57</f>
        <v>-2.2070372679988542E-2</v>
      </c>
      <c r="BF106" s="56">
        <f t="shared" si="464"/>
        <v>-2.5335055177627394E-2</v>
      </c>
      <c r="BG106" s="56">
        <f t="shared" ref="BG106:BH106" si="465">BG46/BG$57</f>
        <v>-2.6541554961364521E-2</v>
      </c>
      <c r="BH106" s="56">
        <f t="shared" si="465"/>
        <v>-4.3172899526263457E-2</v>
      </c>
      <c r="BI106" s="56">
        <f t="shared" ref="BI106:BJ106" si="466">BI46/BI$57</f>
        <v>-4.3907618754827821E-2</v>
      </c>
      <c r="BJ106" s="56">
        <f t="shared" si="466"/>
        <v>-3.6256265600911136E-2</v>
      </c>
      <c r="BK106" s="56">
        <f t="shared" ref="BK106:BL106" si="467">BK46/BK$57</f>
        <v>-3.2473650537987744E-2</v>
      </c>
      <c r="BL106" s="56">
        <f t="shared" si="467"/>
        <v>-3.1053830331530891E-2</v>
      </c>
      <c r="BM106" s="56">
        <f t="shared" ref="BM106:BN106" si="468">BM46/BM$57</f>
        <v>-3.3435553459816587E-2</v>
      </c>
      <c r="BN106" s="56">
        <f t="shared" si="468"/>
        <v>-3.0873827843260124E-2</v>
      </c>
      <c r="BO106" s="56">
        <f t="shared" ref="BO106:BP106" si="469">BO46/BO$57</f>
        <v>-3.0324942979377233E-2</v>
      </c>
      <c r="BP106" s="56">
        <f t="shared" si="469"/>
        <v>-2.4272878549539478E-2</v>
      </c>
      <c r="BQ106" s="56">
        <f t="shared" ref="BQ106:BR106" si="470">BQ46/BQ$57</f>
        <v>-1.9076901889808033E-2</v>
      </c>
      <c r="BR106" s="56">
        <f t="shared" si="470"/>
        <v>-1.6392637176069414E-2</v>
      </c>
      <c r="BS106" s="56">
        <f t="shared" ref="BS106:BT106" si="471">BS46/BS$57</f>
        <v>-2.4109534337215223E-2</v>
      </c>
      <c r="BT106" s="56">
        <f t="shared" si="471"/>
        <v>-2.6695413450634399E-2</v>
      </c>
      <c r="BU106" s="56">
        <f t="shared" ref="BU106" si="472">BU46/BU$57</f>
        <v>-3.4527349509177137E-2</v>
      </c>
      <c r="BV106" s="56">
        <f t="shared" ref="BV106:BY106" si="473">BV46/BV$57</f>
        <v>-3.0391531909302272E-2</v>
      </c>
      <c r="BW106" s="56">
        <f t="shared" si="473"/>
        <v>-3.1194337963933314E-2</v>
      </c>
      <c r="BX106" s="56">
        <f t="shared" si="473"/>
        <v>-3.9408423780498331E-2</v>
      </c>
      <c r="BY106" s="56">
        <f t="shared" si="473"/>
        <v>-4.4324005939998141E-2</v>
      </c>
      <c r="BZ106" s="56">
        <f t="shared" ref="BZ106:CA106" si="474">BZ46/BZ$57</f>
        <v>-6.0918875448199468E-2</v>
      </c>
      <c r="CA106" s="56">
        <f t="shared" si="474"/>
        <v>-5.397206817792298E-2</v>
      </c>
      <c r="CB106" s="56">
        <f t="shared" ref="CB106:CC106" si="475">CB46/CB$57</f>
        <v>-4.9931039853387045E-2</v>
      </c>
      <c r="CC106" s="56">
        <f t="shared" si="475"/>
        <v>-3.6023641226492611E-2</v>
      </c>
      <c r="CD106" s="56">
        <f t="shared" ref="CD106:CE106" si="476">CD46/CD$57</f>
        <v>-4.0103056881408597E-2</v>
      </c>
      <c r="CE106" s="56">
        <f t="shared" si="476"/>
        <v>-4.320923145972138E-2</v>
      </c>
      <c r="CF106" s="56">
        <f t="shared" ref="CF106:CG106" si="477">CF46/CF$57</f>
        <v>-6.4507497681074194E-2</v>
      </c>
      <c r="CG106" s="56">
        <f t="shared" si="477"/>
        <v>-6.9413182008338625E-2</v>
      </c>
      <c r="CH106" s="56">
        <f t="shared" ref="CH106:CI106" si="478">CH46/CH$57</f>
        <v>-5.0994972724738546E-2</v>
      </c>
      <c r="CI106" s="56">
        <f t="shared" si="478"/>
        <v>-7.1071610489530826E-2</v>
      </c>
      <c r="CJ106" s="56">
        <f t="shared" ref="CJ106:CL106" si="479">CJ46/CJ$57</f>
        <v>-6.4060469105005749E-2</v>
      </c>
      <c r="CK106" s="56">
        <f t="shared" si="479"/>
        <v>-4.9449490582460433E-2</v>
      </c>
      <c r="CL106" s="56">
        <f t="shared" si="479"/>
        <v>-3.8261060403227465E-2</v>
      </c>
      <c r="CM106" s="56">
        <f t="shared" ref="CM106:CP106" si="480">CM46/CM$57</f>
        <v>-3.9636606564924688E-2</v>
      </c>
      <c r="CN106" s="56">
        <f t="shared" si="480"/>
        <v>-5.6465979600406405E-2</v>
      </c>
      <c r="CO106" s="56">
        <f t="shared" si="480"/>
        <v>-5.8921637595061742E-2</v>
      </c>
      <c r="CP106" s="56">
        <f t="shared" si="480"/>
        <v>-7.2514160515887355E-2</v>
      </c>
      <c r="CQ106" s="56">
        <f t="shared" ref="CQ106:CS106" si="481">CQ46/CQ$57</f>
        <v>-6.3823268979386602E-2</v>
      </c>
      <c r="CR106" s="56">
        <f t="shared" ref="CR106" si="482">CR46/CR$57</f>
        <v>-5.6308703024350946E-2</v>
      </c>
      <c r="CS106" s="56">
        <f t="shared" si="481"/>
        <v>-6.6356167834514132E-2</v>
      </c>
    </row>
    <row r="107" spans="1:97" s="4" customFormat="1" ht="5.25" customHeight="1" x14ac:dyDescent="0.35">
      <c r="A107" s="58"/>
      <c r="B107" s="8"/>
      <c r="C107" s="5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9"/>
      <c r="AL107" s="9"/>
      <c r="AM107" s="9"/>
      <c r="AN107" s="9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</row>
    <row r="108" spans="1:97" s="4" customFormat="1" ht="12.75" customHeight="1" x14ac:dyDescent="0.35"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O108" s="12"/>
      <c r="AP108" s="12"/>
      <c r="AQ108" s="12"/>
      <c r="AR108" s="12"/>
      <c r="AW108" s="99"/>
    </row>
    <row r="109" spans="1:97" s="66" customFormat="1" x14ac:dyDescent="0.35">
      <c r="K109" s="22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BA109" s="4"/>
    </row>
    <row r="110" spans="1:97" s="66" customFormat="1" x14ac:dyDescent="0.35">
      <c r="E110" s="100"/>
      <c r="I110" s="101"/>
      <c r="J110" s="101"/>
      <c r="K110" s="101"/>
      <c r="L110" s="101"/>
      <c r="M110" s="101"/>
      <c r="N110" s="101"/>
      <c r="O110" s="101"/>
      <c r="P110" s="101"/>
      <c r="AS110" s="102"/>
    </row>
    <row r="111" spans="1:97" s="66" customFormat="1" x14ac:dyDescent="0.35">
      <c r="AS111" s="102"/>
    </row>
    <row r="112" spans="1:97" s="66" customFormat="1" x14ac:dyDescent="0.35">
      <c r="AS112" s="102"/>
    </row>
    <row r="113" spans="45:45" s="66" customFormat="1" x14ac:dyDescent="0.35">
      <c r="AS113" s="102"/>
    </row>
    <row r="114" spans="45:45" s="66" customFormat="1" x14ac:dyDescent="0.35">
      <c r="AS114" s="102"/>
    </row>
    <row r="115" spans="45:45" s="66" customFormat="1" x14ac:dyDescent="0.35">
      <c r="AS115" s="102"/>
    </row>
    <row r="116" spans="45:45" s="66" customFormat="1" x14ac:dyDescent="0.35">
      <c r="AS116" s="102"/>
    </row>
    <row r="117" spans="45:45" s="66" customFormat="1" x14ac:dyDescent="0.35">
      <c r="AS117" s="102"/>
    </row>
    <row r="118" spans="45:45" s="66" customFormat="1" x14ac:dyDescent="0.35">
      <c r="AS118" s="102"/>
    </row>
    <row r="119" spans="45:45" s="66" customFormat="1" x14ac:dyDescent="0.35">
      <c r="AS119" s="102"/>
    </row>
    <row r="120" spans="45:45" s="66" customFormat="1" x14ac:dyDescent="0.35">
      <c r="AS120" s="102"/>
    </row>
    <row r="121" spans="45:45" s="66" customFormat="1" x14ac:dyDescent="0.35">
      <c r="AS121" s="102"/>
    </row>
    <row r="122" spans="45:45" s="66" customFormat="1" x14ac:dyDescent="0.35">
      <c r="AS122" s="102"/>
    </row>
    <row r="123" spans="45:45" s="66" customFormat="1" x14ac:dyDescent="0.35">
      <c r="AS123" s="102"/>
    </row>
    <row r="124" spans="45:45" s="66" customFormat="1" x14ac:dyDescent="0.35">
      <c r="AS124" s="102"/>
    </row>
    <row r="125" spans="45:45" s="66" customFormat="1" x14ac:dyDescent="0.35">
      <c r="AS125" s="102"/>
    </row>
    <row r="126" spans="45:45" s="66" customFormat="1" x14ac:dyDescent="0.35">
      <c r="AS126" s="102"/>
    </row>
    <row r="127" spans="45:45" s="66" customFormat="1" x14ac:dyDescent="0.35">
      <c r="AS127" s="102"/>
    </row>
    <row r="128" spans="45:45" s="66" customFormat="1" x14ac:dyDescent="0.35">
      <c r="AS128" s="102"/>
    </row>
    <row r="129" spans="45:45" s="66" customFormat="1" x14ac:dyDescent="0.35">
      <c r="AS129" s="102"/>
    </row>
    <row r="130" spans="45:45" s="66" customFormat="1" x14ac:dyDescent="0.35">
      <c r="AS130" s="102"/>
    </row>
    <row r="131" spans="45:45" s="66" customFormat="1" x14ac:dyDescent="0.35">
      <c r="AS131" s="102"/>
    </row>
    <row r="132" spans="45:45" s="66" customFormat="1" x14ac:dyDescent="0.35">
      <c r="AS132" s="102"/>
    </row>
    <row r="133" spans="45:45" s="66" customFormat="1" x14ac:dyDescent="0.35">
      <c r="AS133" s="102"/>
    </row>
    <row r="134" spans="45:45" s="66" customFormat="1" x14ac:dyDescent="0.35">
      <c r="AS134" s="102"/>
    </row>
    <row r="135" spans="45:45" s="66" customFormat="1" x14ac:dyDescent="0.35">
      <c r="AS135" s="102"/>
    </row>
    <row r="136" spans="45:45" s="66" customFormat="1" x14ac:dyDescent="0.35">
      <c r="AS136" s="102"/>
    </row>
    <row r="137" spans="45:45" s="66" customFormat="1" x14ac:dyDescent="0.35">
      <c r="AS137" s="102"/>
    </row>
    <row r="138" spans="45:45" s="66" customFormat="1" x14ac:dyDescent="0.35">
      <c r="AS138" s="102"/>
    </row>
    <row r="139" spans="45:45" s="66" customFormat="1" x14ac:dyDescent="0.35">
      <c r="AS139" s="102"/>
    </row>
    <row r="140" spans="45:45" s="66" customFormat="1" x14ac:dyDescent="0.35">
      <c r="AS140" s="102"/>
    </row>
    <row r="141" spans="45:45" s="66" customFormat="1" x14ac:dyDescent="0.35">
      <c r="AS141" s="102"/>
    </row>
    <row r="142" spans="45:45" s="66" customFormat="1" x14ac:dyDescent="0.35">
      <c r="AS142" s="102"/>
    </row>
    <row r="143" spans="45:45" s="66" customFormat="1" x14ac:dyDescent="0.35">
      <c r="AS143" s="102"/>
    </row>
    <row r="144" spans="45:45" s="66" customFormat="1" x14ac:dyDescent="0.35">
      <c r="AS144" s="102"/>
    </row>
    <row r="145" spans="45:45" s="66" customFormat="1" x14ac:dyDescent="0.35">
      <c r="AS145" s="102"/>
    </row>
    <row r="146" spans="45:45" s="66" customFormat="1" x14ac:dyDescent="0.35">
      <c r="AS146" s="102"/>
    </row>
  </sheetData>
  <mergeCells count="4">
    <mergeCell ref="B68:C68"/>
    <mergeCell ref="A85:C85"/>
    <mergeCell ref="B7:C7"/>
    <mergeCell ref="A24:C24"/>
  </mergeCells>
  <pageMargins left="0.7" right="0.7" top="0.75" bottom="0.75" header="0.3" footer="0.3"/>
  <pageSetup paperSize="9" orientation="portrait" horizontalDpi="200" verticalDpi="200" r:id="rId1"/>
  <ignoredErrors>
    <ignoredError sqref="E75 E79 E82 F75:BD75 F79:BD79 F82:BD82 BE75:BE86 BF75:BF84 BG75:BG83 BH75:BH85 BI75:BI82 BJ75:BJ82 BK75:BK82 BL75:BL82 BM75:BM82 BN75:BN82 BO75:BO82 BP75 BQ75:BS82 BP79:BP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4:AJ76"/>
  <sheetViews>
    <sheetView topLeftCell="W1" zoomScale="70" zoomScaleNormal="70" workbookViewId="0">
      <selection activeCell="AJ7" sqref="AJ7"/>
    </sheetView>
  </sheetViews>
  <sheetFormatPr baseColWidth="10" defaultColWidth="11.44140625" defaultRowHeight="14.4" x14ac:dyDescent="0.3"/>
  <cols>
    <col min="1" max="1" width="78.88671875" style="77" bestFit="1" customWidth="1"/>
    <col min="2" max="20" width="16.109375" style="77" bestFit="1" customWidth="1"/>
    <col min="21" max="23" width="17.44140625" style="77" bestFit="1" customWidth="1"/>
    <col min="24" max="24" width="17.88671875" style="77" customWidth="1"/>
    <col min="25" max="25" width="18.44140625" style="77" customWidth="1"/>
    <col min="26" max="26" width="16.109375" style="77" customWidth="1"/>
    <col min="27" max="29" width="15.5546875" style="77" customWidth="1"/>
    <col min="30" max="31" width="15.6640625" style="77" bestFit="1" customWidth="1"/>
    <col min="32" max="33" width="15.5546875" style="77" bestFit="1" customWidth="1"/>
    <col min="34" max="35" width="15.5546875" style="77" customWidth="1"/>
    <col min="36" max="36" width="17" style="77" customWidth="1"/>
    <col min="37" max="16384" width="11.44140625" style="77"/>
  </cols>
  <sheetData>
    <row r="4" spans="1:36" s="5" customFormat="1" ht="21" x14ac:dyDescent="0.4">
      <c r="A4" s="48" t="s">
        <v>82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  <c r="O4" s="109"/>
      <c r="P4" s="109"/>
      <c r="Q4" s="109"/>
      <c r="R4" s="109"/>
    </row>
    <row r="5" spans="1:36" s="5" customFormat="1" ht="21" x14ac:dyDescent="0.4">
      <c r="A5" s="4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O5" s="109"/>
      <c r="P5" s="109"/>
      <c r="Q5" s="109"/>
      <c r="R5" s="109"/>
    </row>
    <row r="6" spans="1:36" s="5" customFormat="1" ht="9" customHeight="1" x14ac:dyDescent="0.4">
      <c r="A6" s="4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O6" s="109"/>
      <c r="P6" s="109"/>
      <c r="Q6" s="109"/>
      <c r="R6" s="109"/>
      <c r="S6" s="109"/>
      <c r="T6" s="109"/>
      <c r="U6" s="109"/>
      <c r="V6" s="109"/>
      <c r="W6" s="109"/>
    </row>
    <row r="7" spans="1:36" s="123" customFormat="1" ht="19.5" customHeight="1" x14ac:dyDescent="0.4">
      <c r="A7" s="111"/>
      <c r="B7" s="112">
        <v>1991</v>
      </c>
      <c r="C7" s="112">
        <v>1992</v>
      </c>
      <c r="D7" s="112">
        <v>1993</v>
      </c>
      <c r="E7" s="112">
        <v>1994</v>
      </c>
      <c r="F7" s="112">
        <v>1995</v>
      </c>
      <c r="G7" s="112">
        <v>1996</v>
      </c>
      <c r="H7" s="112">
        <v>1997</v>
      </c>
      <c r="I7" s="112">
        <v>1998</v>
      </c>
      <c r="J7" s="112">
        <v>1999</v>
      </c>
      <c r="K7" s="112">
        <v>2000</v>
      </c>
      <c r="L7" s="112">
        <v>2001</v>
      </c>
      <c r="M7" s="112">
        <v>2002</v>
      </c>
      <c r="N7" s="112">
        <v>2003</v>
      </c>
      <c r="O7" s="133">
        <v>2004</v>
      </c>
      <c r="P7" s="133">
        <v>2005</v>
      </c>
      <c r="Q7" s="112">
        <v>2006</v>
      </c>
      <c r="R7" s="133">
        <v>2007</v>
      </c>
      <c r="S7" s="133">
        <v>2008</v>
      </c>
      <c r="T7" s="133">
        <v>2009</v>
      </c>
      <c r="U7" s="112">
        <v>2010</v>
      </c>
      <c r="V7" s="112">
        <v>2011</v>
      </c>
      <c r="W7" s="112">
        <v>2012</v>
      </c>
      <c r="X7" s="112">
        <v>2013</v>
      </c>
      <c r="Y7" s="112">
        <v>2014</v>
      </c>
      <c r="Z7" s="112">
        <v>2015</v>
      </c>
      <c r="AA7" s="112">
        <v>2016</v>
      </c>
      <c r="AB7" s="112">
        <v>2017</v>
      </c>
      <c r="AC7" s="112">
        <v>2018</v>
      </c>
      <c r="AD7" s="112">
        <v>2019</v>
      </c>
      <c r="AE7" s="112">
        <v>2020</v>
      </c>
      <c r="AF7" s="112">
        <v>2021</v>
      </c>
      <c r="AG7" s="112">
        <v>2022</v>
      </c>
      <c r="AH7" s="112">
        <v>2023</v>
      </c>
      <c r="AI7" s="112">
        <v>2023</v>
      </c>
      <c r="AJ7" s="112">
        <v>2024</v>
      </c>
    </row>
    <row r="8" spans="1:36" s="109" customFormat="1" ht="9" customHeight="1" x14ac:dyDescent="0.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8"/>
      <c r="N8" s="118"/>
      <c r="O8" s="118"/>
      <c r="P8" s="118"/>
      <c r="Q8" s="118"/>
      <c r="R8" s="118"/>
      <c r="S8" s="118"/>
      <c r="T8" s="118"/>
      <c r="U8" s="118"/>
      <c r="V8" s="110"/>
      <c r="W8" s="118"/>
      <c r="X8" s="118"/>
      <c r="Y8" s="118"/>
      <c r="Z8" s="235"/>
      <c r="AA8" s="118"/>
      <c r="AB8" s="118"/>
      <c r="AC8" s="118"/>
      <c r="AD8" s="118"/>
      <c r="AE8" s="118"/>
      <c r="AF8" s="118"/>
      <c r="AG8" s="118"/>
      <c r="AH8" s="118"/>
      <c r="AI8" s="118"/>
      <c r="AJ8" s="118"/>
    </row>
    <row r="9" spans="1:36" s="115" customFormat="1" ht="19.5" customHeight="1" x14ac:dyDescent="0.3">
      <c r="A9" s="119" t="s">
        <v>83</v>
      </c>
      <c r="B9" s="121">
        <v>8290583.5205284785</v>
      </c>
      <c r="C9" s="121">
        <v>9329348.3573708721</v>
      </c>
      <c r="D9" s="121">
        <v>10245373.15938613</v>
      </c>
      <c r="E9" s="121">
        <v>11482680.980009867</v>
      </c>
      <c r="F9" s="121">
        <v>11406112.502269756</v>
      </c>
      <c r="G9" s="121">
        <v>11636834.364913059</v>
      </c>
      <c r="H9" s="121">
        <v>12966889.517668061</v>
      </c>
      <c r="I9" s="121">
        <v>12510700.649464902</v>
      </c>
      <c r="J9" s="121">
        <v>13261260.094680151</v>
      </c>
      <c r="K9" s="121">
        <v>14680707.288236577</v>
      </c>
      <c r="L9" s="121">
        <v>15934076.923850875</v>
      </c>
      <c r="M9" s="121">
        <v>16856223.921733882</v>
      </c>
      <c r="N9" s="121">
        <v>17082983.377190471</v>
      </c>
      <c r="O9" s="121">
        <v>16727406.970593613</v>
      </c>
      <c r="P9" s="121">
        <v>16192873.013452537</v>
      </c>
      <c r="Q9" s="121">
        <v>15131141.387977522</v>
      </c>
      <c r="R9" s="121">
        <v>12515101.514934715</v>
      </c>
      <c r="S9" s="121">
        <v>16963936.188346248</v>
      </c>
      <c r="T9" s="121">
        <v>20158124.188652128</v>
      </c>
      <c r="U9" s="121">
        <v>21445100.674078356</v>
      </c>
      <c r="V9" s="121">
        <v>32883877.963604555</v>
      </c>
      <c r="W9" s="121">
        <v>34165809.35202188</v>
      </c>
      <c r="X9" s="120">
        <v>35389397.29776679</v>
      </c>
      <c r="Y9" s="121">
        <v>41130664.659511521</v>
      </c>
      <c r="Z9" s="120">
        <v>47466877.007205941</v>
      </c>
      <c r="AA9" s="121">
        <v>55466624.604876697</v>
      </c>
      <c r="AB9" s="121">
        <v>60609397.378502794</v>
      </c>
      <c r="AC9" s="121">
        <v>67816379.997270092</v>
      </c>
      <c r="AD9" s="121">
        <v>75394435.959808916</v>
      </c>
      <c r="AE9" s="121">
        <v>94686572.773853511</v>
      </c>
      <c r="AF9" s="121">
        <v>136022038.99266797</v>
      </c>
      <c r="AG9" s="121">
        <v>148761005.88812554</v>
      </c>
      <c r="AH9" s="121">
        <v>169630144.86703482</v>
      </c>
      <c r="AI9" s="121">
        <v>169630144.86703482</v>
      </c>
      <c r="AJ9" s="121">
        <v>158435658.2754159</v>
      </c>
    </row>
    <row r="10" spans="1:36" s="115" customFormat="1" ht="17.25" customHeight="1" x14ac:dyDescent="0.3">
      <c r="A10" s="122" t="s">
        <v>84</v>
      </c>
      <c r="B10" s="120">
        <v>3260443.3880537748</v>
      </c>
      <c r="C10" s="120">
        <v>3154668.3899615621</v>
      </c>
      <c r="D10" s="120">
        <v>3373142.0856371596</v>
      </c>
      <c r="E10" s="120">
        <v>2986714.1329069901</v>
      </c>
      <c r="F10" s="120">
        <v>2343793.516168667</v>
      </c>
      <c r="G10" s="120">
        <v>2009783.5088832751</v>
      </c>
      <c r="H10" s="120">
        <v>1927115.2488211375</v>
      </c>
      <c r="I10" s="120">
        <v>1798607.6590711232</v>
      </c>
      <c r="J10" s="120">
        <v>2076283.1135401521</v>
      </c>
      <c r="K10" s="120">
        <v>2768653.6086895764</v>
      </c>
      <c r="L10" s="120">
        <v>2769692.1016268749</v>
      </c>
      <c r="M10" s="120">
        <v>2541932.6383878812</v>
      </c>
      <c r="N10" s="120">
        <v>3680284.0591224693</v>
      </c>
      <c r="O10" s="120">
        <v>3185481.5223616101</v>
      </c>
      <c r="P10" s="120">
        <v>1670973.0834615398</v>
      </c>
      <c r="Q10" s="120">
        <v>-4754944.7909595771</v>
      </c>
      <c r="R10" s="120">
        <v>-11544754.916417541</v>
      </c>
      <c r="S10" s="120">
        <v>-21200334.751096562</v>
      </c>
      <c r="T10" s="120">
        <v>-11599181.702094177</v>
      </c>
      <c r="U10" s="120">
        <v>-8610392.1841670889</v>
      </c>
      <c r="V10" s="120">
        <v>-12823712.688604301</v>
      </c>
      <c r="W10" s="120">
        <v>-10220621.903504629</v>
      </c>
      <c r="X10" s="120">
        <v>-10829902.080724187</v>
      </c>
      <c r="Y10" s="120">
        <v>-11014682.274106625</v>
      </c>
      <c r="Z10" s="120">
        <v>-12681141.648400951</v>
      </c>
      <c r="AA10" s="120">
        <v>-4584723.922622256</v>
      </c>
      <c r="AB10" s="120">
        <v>2463507.9327110983</v>
      </c>
      <c r="AC10" s="120">
        <v>2991357.2655161805</v>
      </c>
      <c r="AD10" s="120">
        <v>4468046.0831378587</v>
      </c>
      <c r="AE10" s="120">
        <v>21800456.947214447</v>
      </c>
      <c r="AF10" s="120">
        <v>45793077.534893468</v>
      </c>
      <c r="AG10" s="120">
        <v>55674033.959304214</v>
      </c>
      <c r="AH10" s="120">
        <v>58712235.712689131</v>
      </c>
      <c r="AI10" s="120">
        <v>58712235.712689131</v>
      </c>
      <c r="AJ10" s="120">
        <v>64652144.253631085</v>
      </c>
    </row>
    <row r="11" spans="1:36" s="5" customFormat="1" ht="13.5" customHeight="1" x14ac:dyDescent="0.45">
      <c r="A11" s="1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234"/>
      <c r="AA11" s="110"/>
      <c r="AB11" s="110"/>
      <c r="AC11" s="110"/>
      <c r="AD11" s="110"/>
      <c r="AE11" s="234"/>
      <c r="AF11" s="234"/>
      <c r="AG11" s="234"/>
      <c r="AH11" s="234"/>
      <c r="AI11" s="234"/>
      <c r="AJ11" s="234"/>
    </row>
    <row r="12" spans="1:36" s="5" customFormat="1" ht="7.5" customHeight="1" x14ac:dyDescent="0.45">
      <c r="A12" s="48"/>
      <c r="B12" s="125"/>
      <c r="C12" s="125"/>
      <c r="D12" s="125"/>
      <c r="E12" s="126"/>
      <c r="F12" s="126"/>
      <c r="G12" s="126"/>
      <c r="H12" s="126"/>
      <c r="I12" s="126"/>
      <c r="J12" s="126"/>
      <c r="K12" s="126"/>
      <c r="L12" s="126"/>
      <c r="M12" s="126"/>
      <c r="N12" s="125"/>
      <c r="O12" s="125"/>
      <c r="P12" s="127"/>
      <c r="Q12" s="125"/>
      <c r="R12" s="125"/>
      <c r="S12" s="125"/>
      <c r="T12" s="125"/>
      <c r="U12" s="127"/>
      <c r="V12" s="109"/>
      <c r="W12" s="127"/>
      <c r="AE12" s="270"/>
    </row>
    <row r="13" spans="1:36" s="5" customFormat="1" ht="25.8" x14ac:dyDescent="0.5">
      <c r="A13" s="128"/>
      <c r="B13" s="130"/>
      <c r="C13" s="130"/>
      <c r="D13" s="130"/>
      <c r="E13" s="130"/>
      <c r="F13" s="130"/>
      <c r="G13" s="130"/>
      <c r="H13" s="130"/>
      <c r="I13" s="130"/>
      <c r="J13" s="130"/>
      <c r="K13" s="131"/>
      <c r="L13" s="131"/>
      <c r="M13" s="131"/>
      <c r="N13" s="131"/>
      <c r="O13" s="131"/>
      <c r="P13" s="131"/>
      <c r="Q13" s="131"/>
      <c r="R13" s="131"/>
      <c r="S13" s="109"/>
      <c r="T13" s="108"/>
      <c r="U13" s="131"/>
      <c r="V13" s="129"/>
      <c r="W13" s="109"/>
      <c r="AE13" s="293"/>
      <c r="AF13" s="108"/>
      <c r="AG13" s="108"/>
      <c r="AH13" s="108"/>
      <c r="AI13" s="108"/>
      <c r="AJ13" s="108" t="s">
        <v>85</v>
      </c>
    </row>
    <row r="14" spans="1:36" s="5" customFormat="1" ht="27.75" customHeight="1" x14ac:dyDescent="0.4">
      <c r="A14" s="48" t="s">
        <v>82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109"/>
      <c r="P14" s="109"/>
      <c r="Q14" s="109"/>
      <c r="R14" s="109"/>
      <c r="S14" s="109"/>
      <c r="T14" s="109"/>
      <c r="U14" s="131"/>
      <c r="V14" s="131"/>
      <c r="W14" s="109"/>
      <c r="AE14" s="292"/>
    </row>
    <row r="15" spans="1:36" s="5" customFormat="1" ht="27.75" customHeight="1" x14ac:dyDescent="0.4">
      <c r="A15" s="48" t="s">
        <v>31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AE15" s="292"/>
    </row>
    <row r="16" spans="1:36" s="11" customFormat="1" ht="9" customHeight="1" x14ac:dyDescent="0.4">
      <c r="A16" s="109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AA16" s="5"/>
      <c r="AB16" s="5"/>
      <c r="AC16" s="5"/>
      <c r="AE16" s="292"/>
    </row>
    <row r="17" spans="1:36" s="109" customFormat="1" ht="21" x14ac:dyDescent="0.4">
      <c r="A17" s="132"/>
      <c r="B17" s="112">
        <v>1991</v>
      </c>
      <c r="C17" s="112">
        <v>1992</v>
      </c>
      <c r="D17" s="112">
        <v>1993</v>
      </c>
      <c r="E17" s="112">
        <v>1994</v>
      </c>
      <c r="F17" s="112">
        <v>1995</v>
      </c>
      <c r="G17" s="112">
        <v>1996</v>
      </c>
      <c r="H17" s="112">
        <v>1997</v>
      </c>
      <c r="I17" s="112">
        <v>1998</v>
      </c>
      <c r="J17" s="112">
        <v>1999</v>
      </c>
      <c r="K17" s="112">
        <v>2000</v>
      </c>
      <c r="L17" s="112">
        <v>2001</v>
      </c>
      <c r="M17" s="112">
        <v>2002</v>
      </c>
      <c r="N17" s="112">
        <v>2003</v>
      </c>
      <c r="O17" s="133">
        <v>2004</v>
      </c>
      <c r="P17" s="133">
        <v>2005</v>
      </c>
      <c r="Q17" s="112">
        <v>2006</v>
      </c>
      <c r="R17" s="133">
        <v>2007</v>
      </c>
      <c r="S17" s="133">
        <v>2008</v>
      </c>
      <c r="T17" s="133">
        <v>2009</v>
      </c>
      <c r="U17" s="112">
        <v>2010</v>
      </c>
      <c r="V17" s="112">
        <v>2011</v>
      </c>
      <c r="W17" s="112">
        <v>2012</v>
      </c>
      <c r="X17" s="112">
        <v>2013</v>
      </c>
      <c r="Y17" s="112">
        <v>2014</v>
      </c>
      <c r="Z17" s="112">
        <v>2015</v>
      </c>
      <c r="AA17" s="112">
        <v>2016</v>
      </c>
      <c r="AB17" s="112">
        <v>2017</v>
      </c>
      <c r="AC17" s="112">
        <v>2018</v>
      </c>
      <c r="AD17" s="112">
        <v>2019</v>
      </c>
      <c r="AE17" s="112">
        <v>2020</v>
      </c>
      <c r="AF17" s="112">
        <v>2021</v>
      </c>
      <c r="AG17" s="112">
        <v>2022</v>
      </c>
      <c r="AH17" s="112">
        <v>2023</v>
      </c>
      <c r="AI17" s="112">
        <v>2023</v>
      </c>
      <c r="AJ17" s="112">
        <v>2024</v>
      </c>
    </row>
    <row r="18" spans="1:36" s="11" customFormat="1" ht="9" customHeight="1" x14ac:dyDescent="0.4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8"/>
      <c r="N18" s="118"/>
      <c r="O18" s="118"/>
      <c r="P18" s="118"/>
      <c r="Q18" s="118"/>
      <c r="R18" s="118"/>
      <c r="S18" s="118"/>
      <c r="T18" s="118"/>
      <c r="U18" s="118"/>
      <c r="V18" s="110"/>
      <c r="W18" s="110"/>
      <c r="X18" s="110"/>
      <c r="Y18" s="118"/>
      <c r="Z18" s="30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</row>
    <row r="19" spans="1:36" s="11" customFormat="1" ht="21" x14ac:dyDescent="0.4">
      <c r="A19" s="134" t="s">
        <v>83</v>
      </c>
      <c r="B19" s="135">
        <f>B9/B$26</f>
        <v>0.62747238916855586</v>
      </c>
      <c r="C19" s="135">
        <f t="shared" ref="C19:AB20" si="0">C9/C$26</f>
        <v>0.55979182816090345</v>
      </c>
      <c r="D19" s="135">
        <f t="shared" si="0"/>
        <v>0.51420512965118736</v>
      </c>
      <c r="E19" s="135">
        <f t="shared" si="0"/>
        <v>0.47936782107672032</v>
      </c>
      <c r="F19" s="135">
        <f t="shared" si="0"/>
        <v>0.39140321404214756</v>
      </c>
      <c r="G19" s="135">
        <f t="shared" si="0"/>
        <v>0.35922961027546207</v>
      </c>
      <c r="H19" s="135">
        <f t="shared" si="0"/>
        <v>0.36072258920391315</v>
      </c>
      <c r="I19" s="135">
        <f t="shared" si="0"/>
        <v>0.33148288505698847</v>
      </c>
      <c r="J19" s="135">
        <f t="shared" si="0"/>
        <v>0.34479054872335035</v>
      </c>
      <c r="K19" s="135">
        <f t="shared" si="0"/>
        <v>0.34776020098001975</v>
      </c>
      <c r="L19" s="135">
        <f t="shared" si="0"/>
        <v>0.35090087194453951</v>
      </c>
      <c r="M19" s="135">
        <f t="shared" si="0"/>
        <v>0.34806080531845301</v>
      </c>
      <c r="N19" s="135">
        <f t="shared" si="0"/>
        <v>0.32294598806720876</v>
      </c>
      <c r="O19" s="135">
        <f t="shared" si="0"/>
        <v>0.27698159639443959</v>
      </c>
      <c r="P19" s="135">
        <f t="shared" si="0"/>
        <v>0.23650299761173918</v>
      </c>
      <c r="Q19" s="135">
        <f t="shared" si="0"/>
        <v>0.18548172202924815</v>
      </c>
      <c r="R19" s="135">
        <f t="shared" si="0"/>
        <v>0.13881071214203927</v>
      </c>
      <c r="S19" s="135">
        <f t="shared" si="0"/>
        <v>0.18072287669878651</v>
      </c>
      <c r="T19" s="135">
        <f t="shared" si="0"/>
        <v>0.20967800572171802</v>
      </c>
      <c r="U19" s="135">
        <f t="shared" si="0"/>
        <v>0.19358651035839097</v>
      </c>
      <c r="V19" s="135">
        <f t="shared" si="0"/>
        <v>0.27062848988313137</v>
      </c>
      <c r="W19" s="135">
        <f t="shared" si="0"/>
        <v>0.2628677169164107</v>
      </c>
      <c r="X19" s="135">
        <f t="shared" si="0"/>
        <v>0.25773509245145354</v>
      </c>
      <c r="Y19" s="135">
        <f t="shared" si="0"/>
        <v>0.27800139254969125</v>
      </c>
      <c r="Z19" s="135">
        <f t="shared" si="0"/>
        <v>0.29924352759766387</v>
      </c>
      <c r="AA19" s="135">
        <f t="shared" si="0"/>
        <v>0.3286625021477857</v>
      </c>
      <c r="AB19" s="135">
        <f t="shared" si="0"/>
        <v>0.33800534123266507</v>
      </c>
      <c r="AC19" s="135">
        <f t="shared" ref="AC19:AD19" si="1">AC9/AC$26</f>
        <v>0.35799312409845374</v>
      </c>
      <c r="AD19" s="135">
        <f t="shared" si="1"/>
        <v>0.38558672227100249</v>
      </c>
      <c r="AE19" s="135">
        <f t="shared" ref="AE19:AF19" si="2">AE9/AE$26</f>
        <v>0.47047418087377563</v>
      </c>
      <c r="AF19" s="135">
        <f t="shared" si="2"/>
        <v>0.56779476530297734</v>
      </c>
      <c r="AG19" s="135">
        <f t="shared" ref="AG19:AJ19" si="3">AG9/AG$26</f>
        <v>0.56382468771697347</v>
      </c>
      <c r="AH19" s="135">
        <f t="shared" ref="AH19" si="4">AH9/AH$26</f>
        <v>0.64482108727705045</v>
      </c>
      <c r="AI19" s="135">
        <v>0.60180207866172841</v>
      </c>
      <c r="AJ19" s="135">
        <f t="shared" si="3"/>
        <v>0.50840808535639048</v>
      </c>
    </row>
    <row r="20" spans="1:36" s="11" customFormat="1" ht="21" x14ac:dyDescent="0.4">
      <c r="A20" s="134" t="s">
        <v>84</v>
      </c>
      <c r="B20" s="135">
        <f>B10/B$26</f>
        <v>0.24676649084894717</v>
      </c>
      <c r="C20" s="135">
        <f t="shared" si="0"/>
        <v>0.18929056109934625</v>
      </c>
      <c r="D20" s="135">
        <f t="shared" si="0"/>
        <v>0.16929465979361724</v>
      </c>
      <c r="E20" s="135">
        <f t="shared" si="0"/>
        <v>0.12468644287541983</v>
      </c>
      <c r="F20" s="135">
        <f t="shared" si="0"/>
        <v>8.0427780726957679E-2</v>
      </c>
      <c r="G20" s="135">
        <f t="shared" si="0"/>
        <v>6.2042109047376094E-2</v>
      </c>
      <c r="H20" s="135">
        <f t="shared" si="0"/>
        <v>5.3609927138032649E-2</v>
      </c>
      <c r="I20" s="135">
        <f t="shared" si="0"/>
        <v>4.7655816618071889E-2</v>
      </c>
      <c r="J20" s="135">
        <f t="shared" si="0"/>
        <v>5.3983014352438262E-2</v>
      </c>
      <c r="K20" s="135">
        <f t="shared" si="0"/>
        <v>6.5584546881705272E-2</v>
      </c>
      <c r="L20" s="135">
        <f t="shared" si="0"/>
        <v>6.0994268957243941E-2</v>
      </c>
      <c r="M20" s="135">
        <f t="shared" si="0"/>
        <v>5.2487859991096876E-2</v>
      </c>
      <c r="N20" s="135">
        <f t="shared" si="0"/>
        <v>6.9574087008025517E-2</v>
      </c>
      <c r="O20" s="135">
        <f t="shared" si="0"/>
        <v>5.2746953481780275E-2</v>
      </c>
      <c r="P20" s="135">
        <f t="shared" si="0"/>
        <v>2.4405190038782696E-2</v>
      </c>
      <c r="Q20" s="135">
        <f t="shared" si="0"/>
        <v>-5.8287430231928512E-2</v>
      </c>
      <c r="R20" s="135">
        <f t="shared" si="0"/>
        <v>-0.12804815442694295</v>
      </c>
      <c r="S20" s="135">
        <f t="shared" si="0"/>
        <v>-0.22585474506957162</v>
      </c>
      <c r="T20" s="135">
        <f t="shared" si="0"/>
        <v>-0.12065077407688951</v>
      </c>
      <c r="U20" s="135">
        <f t="shared" si="0"/>
        <v>-7.7726647269363167E-2</v>
      </c>
      <c r="V20" s="135">
        <f t="shared" si="0"/>
        <v>-0.10553688355896451</v>
      </c>
      <c r="W20" s="135">
        <f t="shared" si="0"/>
        <v>-7.8636262280762509E-2</v>
      </c>
      <c r="X20" s="135">
        <f t="shared" si="0"/>
        <v>-7.8872374980847038E-2</v>
      </c>
      <c r="Y20" s="135">
        <f t="shared" si="0"/>
        <v>-7.4448031317819421E-2</v>
      </c>
      <c r="Z20" s="135">
        <f t="shared" si="0"/>
        <v>-7.9945212326841611E-2</v>
      </c>
      <c r="AA20" s="135">
        <f t="shared" si="0"/>
        <v>-2.7166369808869884E-2</v>
      </c>
      <c r="AB20" s="135">
        <f t="shared" si="0"/>
        <v>1.3738444456481765E-2</v>
      </c>
      <c r="AC20" s="135">
        <f t="shared" ref="AC20:AD20" si="5">AC10/AC$26</f>
        <v>1.579095393796975E-2</v>
      </c>
      <c r="AD20" s="135">
        <f t="shared" si="5"/>
        <v>2.2850747833319085E-2</v>
      </c>
      <c r="AE20" s="135">
        <f t="shared" ref="AE20:AF20" si="6">AE10/AE$26</f>
        <v>0.108321083174181</v>
      </c>
      <c r="AF20" s="135">
        <f t="shared" si="6"/>
        <v>0.19115335944072578</v>
      </c>
      <c r="AG20" s="135">
        <f t="shared" ref="AG20:AJ20" si="7">AG10/AG$26</f>
        <v>0.21101225165589266</v>
      </c>
      <c r="AH20" s="135">
        <f t="shared" ref="AH20" si="8">AH10/AH$26</f>
        <v>0.22318490441895511</v>
      </c>
      <c r="AI20" s="135">
        <v>0.20829520320500639</v>
      </c>
      <c r="AJ20" s="135">
        <f t="shared" si="7"/>
        <v>0.20746385777016746</v>
      </c>
    </row>
    <row r="21" spans="1:36" s="11" customFormat="1" ht="9" customHeight="1" x14ac:dyDescent="0.4">
      <c r="A21" s="30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30"/>
      <c r="O21" s="30"/>
      <c r="P21" s="30"/>
      <c r="Q21" s="30"/>
      <c r="R21" s="30"/>
      <c r="S21" s="30"/>
      <c r="T21" s="30"/>
      <c r="U21" s="30"/>
      <c r="V21" s="30"/>
      <c r="W21" s="76"/>
      <c r="X21" s="76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</row>
    <row r="22" spans="1:36" s="11" customFormat="1" ht="15.6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8"/>
      <c r="O22" s="137"/>
      <c r="S22" s="137"/>
      <c r="U22" s="137"/>
      <c r="AA22" s="5"/>
      <c r="AB22" s="5"/>
      <c r="AC22" s="5"/>
    </row>
    <row r="23" spans="1:36" ht="18" x14ac:dyDescent="0.3">
      <c r="J23" s="96"/>
      <c r="K23" s="96"/>
      <c r="L23" s="96"/>
      <c r="M23" s="96"/>
      <c r="N23" s="96"/>
      <c r="O23" s="96"/>
      <c r="P23" s="96"/>
      <c r="Q23" s="96"/>
    </row>
    <row r="26" spans="1:36" s="199" customFormat="1" ht="18" x14ac:dyDescent="0.3">
      <c r="A26" s="226" t="s">
        <v>115</v>
      </c>
      <c r="B26" s="256">
        <v>13212666.6665191</v>
      </c>
      <c r="C26" s="256">
        <v>16665745.886324901</v>
      </c>
      <c r="D26" s="256">
        <v>19924680.966010801</v>
      </c>
      <c r="E26" s="256">
        <v>23953800.140815299</v>
      </c>
      <c r="F26" s="256">
        <v>29141591.313150302</v>
      </c>
      <c r="G26" s="256">
        <v>32393861.842262331</v>
      </c>
      <c r="H26" s="256">
        <v>35946985.039902776</v>
      </c>
      <c r="I26" s="256">
        <v>37741618.6881385</v>
      </c>
      <c r="J26" s="256">
        <v>38461785.405030318</v>
      </c>
      <c r="K26" s="256">
        <v>42215029.9167789</v>
      </c>
      <c r="L26" s="256">
        <v>45409054.801007405</v>
      </c>
      <c r="M26" s="256">
        <v>48428963.170132108</v>
      </c>
      <c r="N26" s="256">
        <v>52897338.900012307</v>
      </c>
      <c r="O26" s="256">
        <v>60391763.165277995</v>
      </c>
      <c r="P26" s="229">
        <v>68467939.844195783</v>
      </c>
      <c r="Q26" s="229">
        <v>81577533.47573261</v>
      </c>
      <c r="R26" s="229">
        <v>90159479.205960184</v>
      </c>
      <c r="S26" s="229">
        <v>93867121.297655597</v>
      </c>
      <c r="T26" s="229">
        <v>96138477.277419999</v>
      </c>
      <c r="U26" s="229">
        <v>110777866.8791362</v>
      </c>
      <c r="V26" s="229">
        <v>121509298.51400781</v>
      </c>
      <c r="W26" s="229">
        <v>129973394.0432338</v>
      </c>
      <c r="X26" s="229">
        <v>137309192.01246399</v>
      </c>
      <c r="Y26" s="229">
        <v>147951290.03592899</v>
      </c>
      <c r="Z26" s="229">
        <v>158622902.851973</v>
      </c>
      <c r="AA26" s="229">
        <v>168764687.91665101</v>
      </c>
      <c r="AB26" s="229">
        <v>179314910.106058</v>
      </c>
      <c r="AC26" s="229">
        <v>189434867.40996602</v>
      </c>
      <c r="AD26" s="229">
        <v>195531722.45080402</v>
      </c>
      <c r="AE26" s="229">
        <v>201257745.10728601</v>
      </c>
      <c r="AF26" s="229">
        <v>239561981.37910998</v>
      </c>
      <c r="AG26" s="229">
        <v>263842660.89958802</v>
      </c>
      <c r="AH26" s="229">
        <v>263065442.82437903</v>
      </c>
      <c r="AI26" s="229">
        <v>281857486.45158297</v>
      </c>
      <c r="AJ26" s="229">
        <v>311630878.49862504</v>
      </c>
    </row>
    <row r="27" spans="1:36" x14ac:dyDescent="0.3">
      <c r="B27" s="142"/>
    </row>
    <row r="28" spans="1:36" x14ac:dyDescent="0.3">
      <c r="B28" s="142"/>
    </row>
    <row r="29" spans="1:36" x14ac:dyDescent="0.3">
      <c r="B29" s="142"/>
    </row>
    <row r="30" spans="1:36" x14ac:dyDescent="0.3">
      <c r="B30" s="142"/>
    </row>
    <row r="31" spans="1:36" x14ac:dyDescent="0.3">
      <c r="B31" s="142"/>
    </row>
    <row r="32" spans="1:36" x14ac:dyDescent="0.3">
      <c r="B32" s="141"/>
    </row>
    <row r="33" spans="2:2" x14ac:dyDescent="0.3">
      <c r="B33" s="141"/>
    </row>
    <row r="34" spans="2:2" x14ac:dyDescent="0.3">
      <c r="B34" s="141"/>
    </row>
    <row r="35" spans="2:2" x14ac:dyDescent="0.3">
      <c r="B35" s="141"/>
    </row>
    <row r="36" spans="2:2" x14ac:dyDescent="0.3">
      <c r="B36" s="141"/>
    </row>
    <row r="37" spans="2:2" x14ac:dyDescent="0.3">
      <c r="B37" s="141"/>
    </row>
    <row r="38" spans="2:2" x14ac:dyDescent="0.3">
      <c r="B38" s="141"/>
    </row>
    <row r="39" spans="2:2" x14ac:dyDescent="0.3">
      <c r="B39" s="141"/>
    </row>
    <row r="40" spans="2:2" x14ac:dyDescent="0.3">
      <c r="B40" s="141"/>
    </row>
    <row r="41" spans="2:2" x14ac:dyDescent="0.3">
      <c r="B41" s="141"/>
    </row>
    <row r="42" spans="2:2" x14ac:dyDescent="0.3">
      <c r="B42" s="141"/>
    </row>
    <row r="43" spans="2:2" x14ac:dyDescent="0.3">
      <c r="B43" s="141"/>
    </row>
    <row r="44" spans="2:2" x14ac:dyDescent="0.3">
      <c r="B44" s="141"/>
    </row>
    <row r="45" spans="2:2" x14ac:dyDescent="0.3">
      <c r="B45" s="141"/>
    </row>
    <row r="46" spans="2:2" x14ac:dyDescent="0.3">
      <c r="B46" s="141"/>
    </row>
    <row r="47" spans="2:2" x14ac:dyDescent="0.3">
      <c r="B47" s="141"/>
    </row>
    <row r="48" spans="2:2" x14ac:dyDescent="0.3">
      <c r="B48" s="141"/>
    </row>
    <row r="49" spans="2:2" x14ac:dyDescent="0.3">
      <c r="B49" s="141"/>
    </row>
    <row r="50" spans="2:2" x14ac:dyDescent="0.3">
      <c r="B50" s="141"/>
    </row>
    <row r="51" spans="2:2" x14ac:dyDescent="0.3">
      <c r="B51" s="141"/>
    </row>
    <row r="52" spans="2:2" x14ac:dyDescent="0.3">
      <c r="B52" s="141"/>
    </row>
    <row r="53" spans="2:2" x14ac:dyDescent="0.3">
      <c r="B53" s="141"/>
    </row>
    <row r="54" spans="2:2" x14ac:dyDescent="0.3">
      <c r="B54" s="141"/>
    </row>
    <row r="55" spans="2:2" x14ac:dyDescent="0.3">
      <c r="B55" s="141"/>
    </row>
    <row r="56" spans="2:2" x14ac:dyDescent="0.3">
      <c r="B56" s="141"/>
    </row>
    <row r="57" spans="2:2" x14ac:dyDescent="0.3">
      <c r="B57" s="141"/>
    </row>
    <row r="58" spans="2:2" x14ac:dyDescent="0.3">
      <c r="B58" s="141"/>
    </row>
    <row r="59" spans="2:2" x14ac:dyDescent="0.3">
      <c r="B59" s="141"/>
    </row>
    <row r="60" spans="2:2" x14ac:dyDescent="0.3">
      <c r="B60" s="141"/>
    </row>
    <row r="61" spans="2:2" x14ac:dyDescent="0.3">
      <c r="B61" s="141"/>
    </row>
    <row r="62" spans="2:2" x14ac:dyDescent="0.3">
      <c r="B62" s="141"/>
    </row>
    <row r="63" spans="2:2" x14ac:dyDescent="0.3">
      <c r="B63" s="141"/>
    </row>
    <row r="64" spans="2:2" x14ac:dyDescent="0.3">
      <c r="B64" s="141"/>
    </row>
    <row r="65" spans="2:2" x14ac:dyDescent="0.3">
      <c r="B65" s="141"/>
    </row>
    <row r="66" spans="2:2" x14ac:dyDescent="0.3">
      <c r="B66" s="141"/>
    </row>
    <row r="67" spans="2:2" x14ac:dyDescent="0.3">
      <c r="B67" s="141"/>
    </row>
    <row r="68" spans="2:2" x14ac:dyDescent="0.3">
      <c r="B68" s="141"/>
    </row>
    <row r="69" spans="2:2" x14ac:dyDescent="0.3">
      <c r="B69" s="141"/>
    </row>
    <row r="70" spans="2:2" x14ac:dyDescent="0.3">
      <c r="B70" s="141"/>
    </row>
    <row r="71" spans="2:2" x14ac:dyDescent="0.3">
      <c r="B71" s="141"/>
    </row>
    <row r="72" spans="2:2" x14ac:dyDescent="0.3">
      <c r="B72" s="141"/>
    </row>
    <row r="73" spans="2:2" x14ac:dyDescent="0.3">
      <c r="B73" s="141"/>
    </row>
    <row r="74" spans="2:2" x14ac:dyDescent="0.3">
      <c r="B74" s="141"/>
    </row>
    <row r="75" spans="2:2" x14ac:dyDescent="0.3">
      <c r="B75" s="141"/>
    </row>
    <row r="76" spans="2:2" x14ac:dyDescent="0.3">
      <c r="B76" s="14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4:CQ76"/>
  <sheetViews>
    <sheetView topLeftCell="BU1" zoomScale="50" zoomScaleNormal="50" workbookViewId="0">
      <selection activeCell="CP7" sqref="CP7"/>
    </sheetView>
  </sheetViews>
  <sheetFormatPr baseColWidth="10" defaultColWidth="11.44140625" defaultRowHeight="14.4" x14ac:dyDescent="0.3"/>
  <cols>
    <col min="1" max="1" width="78.88671875" style="77" bestFit="1" customWidth="1"/>
    <col min="2" max="35" width="16.109375" style="77" bestFit="1" customWidth="1"/>
    <col min="36" max="49" width="17.44140625" style="77" bestFit="1" customWidth="1"/>
    <col min="50" max="50" width="17.88671875" style="77" customWidth="1"/>
    <col min="51" max="51" width="17.44140625" style="77" bestFit="1" customWidth="1"/>
    <col min="52" max="53" width="18" style="77" customWidth="1"/>
    <col min="54" max="54" width="18.44140625" style="77" customWidth="1"/>
    <col min="55" max="55" width="15.6640625" style="77" bestFit="1" customWidth="1"/>
    <col min="56" max="57" width="17.109375" style="77" bestFit="1" customWidth="1"/>
    <col min="58" max="58" width="16.109375" style="77" customWidth="1"/>
    <col min="59" max="59" width="15.6640625" style="77" bestFit="1" customWidth="1"/>
    <col min="60" max="60" width="14.88671875" style="77" customWidth="1"/>
    <col min="61" max="61" width="17.6640625" style="77" customWidth="1"/>
    <col min="62" max="62" width="15.5546875" style="77" customWidth="1"/>
    <col min="63" max="63" width="15.88671875" style="77" customWidth="1"/>
    <col min="64" max="65" width="15.109375" style="77" customWidth="1"/>
    <col min="66" max="66" width="15.5546875" style="77" customWidth="1"/>
    <col min="67" max="67" width="15" style="77" customWidth="1"/>
    <col min="68" max="69" width="17.109375" style="77" customWidth="1"/>
    <col min="70" max="70" width="15.5546875" style="77" customWidth="1"/>
    <col min="71" max="71" width="15" style="77" customWidth="1"/>
    <col min="72" max="73" width="15.6640625" style="77" bestFit="1" customWidth="1"/>
    <col min="74" max="74" width="15.109375" style="77" customWidth="1"/>
    <col min="75" max="75" width="16.88671875" style="77" customWidth="1"/>
    <col min="76" max="76" width="15.6640625" style="77" bestFit="1" customWidth="1"/>
    <col min="77" max="78" width="18" style="77" bestFit="1" customWidth="1"/>
    <col min="79" max="79" width="16.33203125" style="77" customWidth="1"/>
    <col min="80" max="81" width="16.44140625" style="77" customWidth="1"/>
    <col min="82" max="82" width="17.5546875" style="77" bestFit="1" customWidth="1"/>
    <col min="83" max="85" width="16.6640625" style="77" customWidth="1"/>
    <col min="86" max="86" width="17.6640625" style="77" customWidth="1"/>
    <col min="87" max="89" width="16.6640625" style="77" customWidth="1"/>
    <col min="90" max="90" width="17.109375" style="77" customWidth="1"/>
    <col min="91" max="91" width="17.5546875" style="77" bestFit="1" customWidth="1"/>
    <col min="92" max="92" width="16.6640625" style="77" customWidth="1"/>
    <col min="93" max="93" width="17.5546875" style="77" bestFit="1" customWidth="1"/>
    <col min="94" max="94" width="16.6640625" style="77" customWidth="1"/>
    <col min="95" max="16384" width="11.44140625" style="77"/>
  </cols>
  <sheetData>
    <row r="4" spans="1:94" s="5" customFormat="1" ht="21" x14ac:dyDescent="0.4">
      <c r="A4" s="48" t="s">
        <v>82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94" s="5" customFormat="1" ht="21" x14ac:dyDescent="0.4">
      <c r="A5" s="4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P5" s="109"/>
      <c r="Q5" s="109"/>
      <c r="R5" s="109"/>
      <c r="S5" s="109"/>
      <c r="T5" s="109"/>
      <c r="U5" s="109"/>
      <c r="V5" s="109"/>
      <c r="X5" s="109"/>
      <c r="Y5" s="109"/>
      <c r="Z5" s="109"/>
      <c r="AA5" s="109"/>
      <c r="AB5" s="109"/>
    </row>
    <row r="6" spans="1:94" s="5" customFormat="1" ht="9" customHeight="1" x14ac:dyDescent="0.4">
      <c r="A6" s="4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P6" s="109"/>
      <c r="R6" s="109"/>
      <c r="V6" s="109"/>
      <c r="Z6" s="109"/>
      <c r="AD6" s="109"/>
      <c r="AH6" s="109"/>
      <c r="AL6" s="109"/>
      <c r="AP6" s="109"/>
      <c r="AQ6" s="109"/>
      <c r="AS6" s="109"/>
      <c r="AT6" s="109"/>
      <c r="AV6" s="109"/>
    </row>
    <row r="7" spans="1:94" s="123" customFormat="1" ht="19.5" customHeight="1" x14ac:dyDescent="0.4">
      <c r="A7" s="111"/>
      <c r="B7" s="112">
        <v>1991</v>
      </c>
      <c r="C7" s="112">
        <v>1992</v>
      </c>
      <c r="D7" s="112">
        <v>1993</v>
      </c>
      <c r="E7" s="112">
        <v>1994</v>
      </c>
      <c r="F7" s="112">
        <v>1995</v>
      </c>
      <c r="G7" s="112">
        <v>1996</v>
      </c>
      <c r="H7" s="112">
        <v>1997</v>
      </c>
      <c r="I7" s="112">
        <v>1998</v>
      </c>
      <c r="J7" s="112">
        <v>1999</v>
      </c>
      <c r="K7" s="112">
        <v>2000</v>
      </c>
      <c r="L7" s="112">
        <v>2001</v>
      </c>
      <c r="M7" s="112">
        <v>2002</v>
      </c>
      <c r="N7" s="112">
        <v>2003</v>
      </c>
      <c r="O7" s="139">
        <v>38139</v>
      </c>
      <c r="P7" s="133">
        <v>2004</v>
      </c>
      <c r="Q7" s="139">
        <v>38504</v>
      </c>
      <c r="R7" s="133">
        <v>2005</v>
      </c>
      <c r="S7" s="139">
        <v>38777</v>
      </c>
      <c r="T7" s="139">
        <v>38869</v>
      </c>
      <c r="U7" s="139">
        <v>38961</v>
      </c>
      <c r="V7" s="112">
        <v>2006</v>
      </c>
      <c r="W7" s="139">
        <v>39142</v>
      </c>
      <c r="X7" s="139">
        <v>39234</v>
      </c>
      <c r="Y7" s="139">
        <v>39326</v>
      </c>
      <c r="Z7" s="133">
        <v>2007</v>
      </c>
      <c r="AA7" s="139">
        <v>39508</v>
      </c>
      <c r="AB7" s="139">
        <v>39600</v>
      </c>
      <c r="AC7" s="139">
        <v>39692</v>
      </c>
      <c r="AD7" s="133">
        <v>2008</v>
      </c>
      <c r="AE7" s="139">
        <v>39873</v>
      </c>
      <c r="AF7" s="139">
        <v>39965</v>
      </c>
      <c r="AG7" s="139">
        <v>40057</v>
      </c>
      <c r="AH7" s="133">
        <v>2009</v>
      </c>
      <c r="AI7" s="139">
        <v>40238</v>
      </c>
      <c r="AJ7" s="139">
        <v>40330</v>
      </c>
      <c r="AK7" s="139">
        <v>40422</v>
      </c>
      <c r="AL7" s="112">
        <v>2010</v>
      </c>
      <c r="AM7" s="139">
        <v>40603</v>
      </c>
      <c r="AN7" s="139">
        <v>40695</v>
      </c>
      <c r="AO7" s="139">
        <v>40787</v>
      </c>
      <c r="AP7" s="112">
        <v>2011</v>
      </c>
      <c r="AQ7" s="113">
        <v>40969</v>
      </c>
      <c r="AR7" s="139">
        <v>41061</v>
      </c>
      <c r="AS7" s="113">
        <v>41153</v>
      </c>
      <c r="AT7" s="112">
        <v>2012</v>
      </c>
      <c r="AU7" s="114">
        <v>41334</v>
      </c>
      <c r="AV7" s="114">
        <v>41426</v>
      </c>
      <c r="AW7" s="114">
        <v>41518</v>
      </c>
      <c r="AX7" s="112">
        <v>2013</v>
      </c>
      <c r="AY7" s="114">
        <v>41699</v>
      </c>
      <c r="AZ7" s="114">
        <v>41791</v>
      </c>
      <c r="BA7" s="114">
        <v>41883</v>
      </c>
      <c r="BB7" s="112">
        <v>2014</v>
      </c>
      <c r="BC7" s="139">
        <v>42064</v>
      </c>
      <c r="BD7" s="139">
        <v>42156</v>
      </c>
      <c r="BE7" s="139">
        <v>42248</v>
      </c>
      <c r="BF7" s="112">
        <v>2015</v>
      </c>
      <c r="BG7" s="139">
        <v>42430</v>
      </c>
      <c r="BH7" s="139">
        <v>42522</v>
      </c>
      <c r="BI7" s="139">
        <v>42614</v>
      </c>
      <c r="BJ7" s="112">
        <v>2016</v>
      </c>
      <c r="BK7" s="139">
        <v>42795</v>
      </c>
      <c r="BL7" s="139">
        <v>42887</v>
      </c>
      <c r="BM7" s="139">
        <v>42979</v>
      </c>
      <c r="BN7" s="112">
        <v>2017</v>
      </c>
      <c r="BO7" s="139">
        <v>43160</v>
      </c>
      <c r="BP7" s="139">
        <v>43252</v>
      </c>
      <c r="BQ7" s="139">
        <v>43344</v>
      </c>
      <c r="BR7" s="112">
        <v>2018</v>
      </c>
      <c r="BS7" s="139">
        <v>43525</v>
      </c>
      <c r="BT7" s="139">
        <v>43617</v>
      </c>
      <c r="BU7" s="139">
        <v>43709</v>
      </c>
      <c r="BV7" s="112">
        <v>2019</v>
      </c>
      <c r="BW7" s="139">
        <v>43891</v>
      </c>
      <c r="BX7" s="139">
        <v>43983</v>
      </c>
      <c r="BY7" s="139">
        <v>44075</v>
      </c>
      <c r="BZ7" s="112">
        <v>2020</v>
      </c>
      <c r="CA7" s="139">
        <v>44256</v>
      </c>
      <c r="CB7" s="139">
        <v>44348</v>
      </c>
      <c r="CC7" s="139">
        <v>44440</v>
      </c>
      <c r="CD7" s="112">
        <v>2021</v>
      </c>
      <c r="CE7" s="139">
        <v>44621</v>
      </c>
      <c r="CF7" s="139">
        <v>44713</v>
      </c>
      <c r="CG7" s="139">
        <v>44805</v>
      </c>
      <c r="CH7" s="112">
        <v>2022</v>
      </c>
      <c r="CI7" s="139">
        <v>44986</v>
      </c>
      <c r="CJ7" s="139">
        <v>45078</v>
      </c>
      <c r="CK7" s="139">
        <v>45170</v>
      </c>
      <c r="CL7" s="112">
        <v>2023</v>
      </c>
      <c r="CM7" s="139">
        <v>45352</v>
      </c>
      <c r="CN7" s="139">
        <v>45444</v>
      </c>
      <c r="CO7" s="114">
        <v>45536</v>
      </c>
      <c r="CP7" s="114">
        <v>45627</v>
      </c>
    </row>
    <row r="8" spans="1:94" s="109" customFormat="1" ht="9" customHeight="1" x14ac:dyDescent="0.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8"/>
      <c r="N8" s="118"/>
      <c r="O8" s="110"/>
      <c r="P8" s="118"/>
      <c r="Q8" s="110"/>
      <c r="R8" s="118"/>
      <c r="S8" s="110"/>
      <c r="T8" s="110"/>
      <c r="U8" s="110"/>
      <c r="V8" s="118"/>
      <c r="W8" s="110"/>
      <c r="X8" s="110"/>
      <c r="Y8" s="110"/>
      <c r="Z8" s="118"/>
      <c r="AA8" s="110"/>
      <c r="AB8" s="110"/>
      <c r="AC8" s="110"/>
      <c r="AD8" s="118"/>
      <c r="AE8" s="110"/>
      <c r="AF8" s="110"/>
      <c r="AG8" s="110"/>
      <c r="AH8" s="118"/>
      <c r="AI8" s="110"/>
      <c r="AJ8" s="110"/>
      <c r="AK8" s="110"/>
      <c r="AL8" s="118"/>
      <c r="AM8" s="110"/>
      <c r="AN8" s="110"/>
      <c r="AO8" s="110"/>
      <c r="AP8" s="110"/>
      <c r="AQ8" s="110"/>
      <c r="AR8" s="110"/>
      <c r="AS8" s="110"/>
      <c r="AT8" s="118"/>
      <c r="AU8" s="110"/>
      <c r="AV8" s="118"/>
      <c r="AW8" s="118"/>
      <c r="AX8" s="118"/>
      <c r="AY8" s="118"/>
      <c r="AZ8" s="118"/>
      <c r="BA8" s="118"/>
      <c r="BB8" s="118"/>
      <c r="BC8" s="110"/>
      <c r="BD8" s="110"/>
      <c r="BE8" s="110"/>
      <c r="BF8" s="235"/>
      <c r="BG8" s="110"/>
      <c r="BH8" s="110"/>
      <c r="BI8" s="110"/>
      <c r="BJ8" s="118"/>
      <c r="BK8" s="110"/>
      <c r="BL8" s="110"/>
      <c r="BM8" s="110"/>
      <c r="BN8" s="118"/>
      <c r="BO8" s="110"/>
      <c r="BP8" s="110"/>
      <c r="BQ8" s="110"/>
      <c r="BR8" s="118"/>
      <c r="BV8" s="118"/>
      <c r="BZ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</row>
    <row r="9" spans="1:94" s="115" customFormat="1" ht="19.5" customHeight="1" x14ac:dyDescent="0.3">
      <c r="A9" s="119" t="s">
        <v>83</v>
      </c>
      <c r="B9" s="121">
        <v>8290583.5205284785</v>
      </c>
      <c r="C9" s="121">
        <v>9329348.3573708721</v>
      </c>
      <c r="D9" s="121">
        <v>10245373.15938613</v>
      </c>
      <c r="E9" s="121">
        <v>11482680.980009867</v>
      </c>
      <c r="F9" s="121">
        <v>11406112.502269756</v>
      </c>
      <c r="G9" s="121">
        <v>11636834.364913059</v>
      </c>
      <c r="H9" s="121">
        <v>12966889.517668061</v>
      </c>
      <c r="I9" s="121">
        <v>12510700.649464902</v>
      </c>
      <c r="J9" s="121">
        <v>13261260.094680151</v>
      </c>
      <c r="K9" s="121">
        <v>14680707.288236577</v>
      </c>
      <c r="L9" s="121">
        <v>15934076.923850875</v>
      </c>
      <c r="M9" s="121">
        <v>16856223.921733882</v>
      </c>
      <c r="N9" s="121">
        <v>17082983.377190471</v>
      </c>
      <c r="O9" s="121">
        <v>17280704.374703269</v>
      </c>
      <c r="P9" s="121">
        <v>16727406.970593613</v>
      </c>
      <c r="Q9" s="121">
        <v>17033195.411996573</v>
      </c>
      <c r="R9" s="121">
        <v>16192873.013452537</v>
      </c>
      <c r="S9" s="121">
        <v>15132405</v>
      </c>
      <c r="T9" s="121">
        <v>14984418</v>
      </c>
      <c r="U9" s="121">
        <v>14759800</v>
      </c>
      <c r="V9" s="121">
        <v>15131141.387977522</v>
      </c>
      <c r="W9" s="121">
        <v>13589229</v>
      </c>
      <c r="X9" s="121">
        <v>14704348</v>
      </c>
      <c r="Y9" s="121">
        <v>12838489.693199955</v>
      </c>
      <c r="Z9" s="121">
        <v>12515101.514934715</v>
      </c>
      <c r="AA9" s="121">
        <v>11751152</v>
      </c>
      <c r="AB9" s="121">
        <v>12919264</v>
      </c>
      <c r="AC9" s="121">
        <v>16692631</v>
      </c>
      <c r="AD9" s="121">
        <v>16963936.188346248</v>
      </c>
      <c r="AE9" s="121">
        <v>16915343</v>
      </c>
      <c r="AF9" s="121">
        <v>16221439</v>
      </c>
      <c r="AG9" s="121">
        <v>17799396</v>
      </c>
      <c r="AH9" s="121">
        <v>20158124.188652128</v>
      </c>
      <c r="AI9" s="121">
        <v>20959272</v>
      </c>
      <c r="AJ9" s="121">
        <v>20063826</v>
      </c>
      <c r="AK9" s="121">
        <v>20367881</v>
      </c>
      <c r="AL9" s="121">
        <v>21445100.674078356</v>
      </c>
      <c r="AM9" s="121">
        <v>23998464</v>
      </c>
      <c r="AN9" s="121">
        <v>24763968.82068795</v>
      </c>
      <c r="AO9" s="121">
        <v>28278876</v>
      </c>
      <c r="AP9" s="121">
        <v>32883877.963604555</v>
      </c>
      <c r="AQ9" s="121">
        <v>30181447.098051377</v>
      </c>
      <c r="AR9" s="121">
        <v>30981075</v>
      </c>
      <c r="AS9" s="121">
        <v>31145020.829886574</v>
      </c>
      <c r="AT9" s="121">
        <v>34165809.35202188</v>
      </c>
      <c r="AU9" s="121">
        <v>31922742</v>
      </c>
      <c r="AV9" s="121">
        <v>33538890.862365272</v>
      </c>
      <c r="AW9" s="121">
        <v>34957243.069800287</v>
      </c>
      <c r="AX9" s="120">
        <v>35389397.29776679</v>
      </c>
      <c r="AY9" s="121">
        <v>36325351.36975532</v>
      </c>
      <c r="AZ9" s="121">
        <v>36910990.986380406</v>
      </c>
      <c r="BA9" s="121">
        <v>38217305.142133914</v>
      </c>
      <c r="BB9" s="121">
        <v>41130664.659511521</v>
      </c>
      <c r="BC9" s="120">
        <v>40817742.143997915</v>
      </c>
      <c r="BD9" s="120">
        <v>43170559.087750986</v>
      </c>
      <c r="BE9" s="120">
        <v>45163455.164196469</v>
      </c>
      <c r="BF9" s="120">
        <v>47466877.007205941</v>
      </c>
      <c r="BG9" s="120">
        <v>48787894.550974235</v>
      </c>
      <c r="BH9" s="120">
        <v>52364041.912569523</v>
      </c>
      <c r="BI9" s="120">
        <v>53072381.339277752</v>
      </c>
      <c r="BJ9" s="121">
        <v>55466624.604876697</v>
      </c>
      <c r="BK9" s="120">
        <v>55178776.13872432</v>
      </c>
      <c r="BL9" s="120">
        <v>59132842.489345133</v>
      </c>
      <c r="BM9" s="120">
        <v>58788216.23024042</v>
      </c>
      <c r="BN9" s="121">
        <v>60609397.378502794</v>
      </c>
      <c r="BO9" s="120">
        <v>61601000.752840824</v>
      </c>
      <c r="BP9" s="120">
        <v>62166331.112067744</v>
      </c>
      <c r="BQ9" s="120">
        <v>64330275.6165727</v>
      </c>
      <c r="BR9" s="121">
        <v>67816379.997270092</v>
      </c>
      <c r="BS9" s="121">
        <v>66876533.454460137</v>
      </c>
      <c r="BT9" s="121">
        <v>69772789.85509488</v>
      </c>
      <c r="BU9" s="121">
        <v>71496693.988424465</v>
      </c>
      <c r="BV9" s="121">
        <v>75394435.959808916</v>
      </c>
      <c r="BW9" s="121">
        <v>80448159.340495273</v>
      </c>
      <c r="BX9" s="121">
        <v>98109514.760957018</v>
      </c>
      <c r="BY9" s="121">
        <v>98393381.305372521</v>
      </c>
      <c r="BZ9" s="121">
        <v>94686572.773853511</v>
      </c>
      <c r="CA9" s="121">
        <v>100407309.98879918</v>
      </c>
      <c r="CB9" s="121">
        <v>111408472.1532727</v>
      </c>
      <c r="CC9" s="121">
        <v>131640851.25118555</v>
      </c>
      <c r="CD9" s="121">
        <v>136022038.99266797</v>
      </c>
      <c r="CE9" s="121">
        <v>129088410.18219553</v>
      </c>
      <c r="CF9" s="121">
        <v>146547156.80506</v>
      </c>
      <c r="CG9" s="121">
        <v>146293635.25134465</v>
      </c>
      <c r="CH9" s="121">
        <v>148761005.88812554</v>
      </c>
      <c r="CI9" s="121">
        <v>147675987.32566091</v>
      </c>
      <c r="CJ9" s="121">
        <v>152412488.79621932</v>
      </c>
      <c r="CK9" s="121">
        <v>162869465.67114076</v>
      </c>
      <c r="CL9" s="121">
        <v>169630144.86703482</v>
      </c>
      <c r="CM9" s="121">
        <v>178741925.71587074</v>
      </c>
      <c r="CN9" s="121">
        <v>160257594.08036274</v>
      </c>
      <c r="CO9" s="121">
        <v>155583876.55495402</v>
      </c>
      <c r="CP9" s="121">
        <v>158435658.2754159</v>
      </c>
    </row>
    <row r="10" spans="1:94" s="115" customFormat="1" ht="17.25" customHeight="1" x14ac:dyDescent="0.3">
      <c r="A10" s="122" t="s">
        <v>84</v>
      </c>
      <c r="B10" s="120">
        <v>3260443.3880537748</v>
      </c>
      <c r="C10" s="120">
        <v>3154668.3899615621</v>
      </c>
      <c r="D10" s="120">
        <v>3373142.0856371596</v>
      </c>
      <c r="E10" s="120">
        <v>2986714.1329069901</v>
      </c>
      <c r="F10" s="120">
        <v>2343793.516168667</v>
      </c>
      <c r="G10" s="120">
        <v>2009783.5088832751</v>
      </c>
      <c r="H10" s="120">
        <v>1927115.2488211375</v>
      </c>
      <c r="I10" s="120">
        <v>1798607.6590711232</v>
      </c>
      <c r="J10" s="120">
        <v>2076283.1135401521</v>
      </c>
      <c r="K10" s="120">
        <v>2768653.6086895764</v>
      </c>
      <c r="L10" s="120">
        <v>2769692.1016268749</v>
      </c>
      <c r="M10" s="120">
        <v>2541932.6383878812</v>
      </c>
      <c r="N10" s="120">
        <v>3680284.0591224693</v>
      </c>
      <c r="O10" s="120">
        <v>3169988.0986822709</v>
      </c>
      <c r="P10" s="120">
        <v>3185481.5223616101</v>
      </c>
      <c r="Q10" s="120">
        <v>1901642.0174015751</v>
      </c>
      <c r="R10" s="120">
        <v>1670973.0834615398</v>
      </c>
      <c r="S10" s="120">
        <v>306597</v>
      </c>
      <c r="T10" s="120">
        <v>-1665942</v>
      </c>
      <c r="U10" s="120">
        <v>-3526014</v>
      </c>
      <c r="V10" s="120">
        <v>-4754944.7909595771</v>
      </c>
      <c r="W10" s="120">
        <v>-6494015</v>
      </c>
      <c r="X10" s="120">
        <v>-8965323</v>
      </c>
      <c r="Y10" s="120">
        <v>-10303137.958142376</v>
      </c>
      <c r="Z10" s="120">
        <v>-11544754.916417541</v>
      </c>
      <c r="AA10" s="120">
        <v>-12044944</v>
      </c>
      <c r="AB10" s="120">
        <v>-16263919</v>
      </c>
      <c r="AC10" s="120">
        <v>-17537907</v>
      </c>
      <c r="AD10" s="120">
        <v>-21200334.751096562</v>
      </c>
      <c r="AE10" s="120">
        <v>-17716906</v>
      </c>
      <c r="AF10" s="120">
        <v>-14470621</v>
      </c>
      <c r="AG10" s="120">
        <v>-14398886</v>
      </c>
      <c r="AH10" s="120">
        <v>-11599181.702094177</v>
      </c>
      <c r="AI10" s="120">
        <v>-11093837</v>
      </c>
      <c r="AJ10" s="120">
        <v>-12132457</v>
      </c>
      <c r="AK10" s="120">
        <v>-10050832</v>
      </c>
      <c r="AL10" s="120">
        <v>-8610392.1841670889</v>
      </c>
      <c r="AM10" s="120">
        <v>-9762902</v>
      </c>
      <c r="AN10" s="120">
        <v>-10536152.444055025</v>
      </c>
      <c r="AO10" s="120">
        <v>-14377960</v>
      </c>
      <c r="AP10" s="120">
        <v>-12823712.688604301</v>
      </c>
      <c r="AQ10" s="120">
        <v>-11932662.29231344</v>
      </c>
      <c r="AR10" s="120">
        <v>-13517921</v>
      </c>
      <c r="AS10" s="120">
        <v>-10381520.205952013</v>
      </c>
      <c r="AT10" s="120">
        <v>-10220621.903504629</v>
      </c>
      <c r="AU10" s="120">
        <v>-9752905</v>
      </c>
      <c r="AV10" s="120">
        <v>-11375926.46344354</v>
      </c>
      <c r="AW10" s="120">
        <v>-10726255.753355101</v>
      </c>
      <c r="AX10" s="120">
        <v>-10829902.080724187</v>
      </c>
      <c r="AY10" s="120">
        <v>-12099530.420463245</v>
      </c>
      <c r="AZ10" s="120">
        <v>-11582137.261395648</v>
      </c>
      <c r="BA10" s="120">
        <v>-13472659.802366789</v>
      </c>
      <c r="BB10" s="120">
        <v>-11014682.274106625</v>
      </c>
      <c r="BC10" s="120">
        <v>-11197432.174488746</v>
      </c>
      <c r="BD10" s="120">
        <v>-10670823.686952669</v>
      </c>
      <c r="BE10" s="120">
        <v>-14304968.712092668</v>
      </c>
      <c r="BF10" s="120">
        <v>-12681141.648400951</v>
      </c>
      <c r="BG10" s="120">
        <v>-10243973.71902886</v>
      </c>
      <c r="BH10" s="120">
        <v>-11201366.677589249</v>
      </c>
      <c r="BI10" s="120">
        <v>-7548225.0475180633</v>
      </c>
      <c r="BJ10" s="120">
        <v>-4584723.922622256</v>
      </c>
      <c r="BK10" s="120">
        <v>-3859461.7335780337</v>
      </c>
      <c r="BL10" s="120">
        <v>-3777384.3866003454</v>
      </c>
      <c r="BM10" s="120">
        <v>-1503146.2727834806</v>
      </c>
      <c r="BN10" s="120">
        <v>2463507.9327110983</v>
      </c>
      <c r="BO10" s="120">
        <v>4785792.2489913255</v>
      </c>
      <c r="BP10" s="120">
        <v>2937682.9655932002</v>
      </c>
      <c r="BQ10" s="120">
        <v>2976405.5681429952</v>
      </c>
      <c r="BR10" s="120">
        <v>2991357.2655161805</v>
      </c>
      <c r="BS10" s="120">
        <v>3552027.1263700202</v>
      </c>
      <c r="BT10" s="120">
        <v>2683269.9500547461</v>
      </c>
      <c r="BU10" s="120">
        <v>1959573.8430625573</v>
      </c>
      <c r="BV10" s="120">
        <v>4468046.0831378587</v>
      </c>
      <c r="BW10" s="120">
        <v>-1505566.2837407142</v>
      </c>
      <c r="BX10" s="120">
        <v>12537795.372553423</v>
      </c>
      <c r="BY10" s="120">
        <v>26598837.886661507</v>
      </c>
      <c r="BZ10" s="120">
        <v>21800456.947214447</v>
      </c>
      <c r="CA10" s="120">
        <v>24745246.552809808</v>
      </c>
      <c r="CB10" s="120">
        <v>27525293.953461908</v>
      </c>
      <c r="CC10" s="120">
        <v>39168370.977280766</v>
      </c>
      <c r="CD10" s="120">
        <v>45793077.534893468</v>
      </c>
      <c r="CE10" s="120">
        <v>38047029.049714804</v>
      </c>
      <c r="CF10" s="120">
        <v>42457190.474514753</v>
      </c>
      <c r="CG10" s="120">
        <v>49043194.888174579</v>
      </c>
      <c r="CH10" s="120">
        <v>55674033.959304214</v>
      </c>
      <c r="CI10" s="120">
        <v>57782969.690793015</v>
      </c>
      <c r="CJ10" s="120">
        <v>57423632.970217057</v>
      </c>
      <c r="CK10" s="120">
        <v>66721150.374860898</v>
      </c>
      <c r="CL10" s="120">
        <v>58712235.712689131</v>
      </c>
      <c r="CM10" s="120">
        <v>57705441.864462428</v>
      </c>
      <c r="CN10" s="120">
        <v>58735727.277606346</v>
      </c>
      <c r="CO10" s="120">
        <v>68756226.656300172</v>
      </c>
      <c r="CP10" s="120">
        <v>64652144.253631085</v>
      </c>
    </row>
    <row r="11" spans="1:94" s="5" customFormat="1" ht="13.5" customHeight="1" x14ac:dyDescent="0.45">
      <c r="A11" s="1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76"/>
      <c r="P11" s="110"/>
      <c r="Q11" s="76"/>
      <c r="R11" s="110"/>
      <c r="S11" s="76"/>
      <c r="T11" s="76"/>
      <c r="U11" s="76"/>
      <c r="V11" s="110"/>
      <c r="W11" s="76"/>
      <c r="X11" s="76"/>
      <c r="Y11" s="76"/>
      <c r="Z11" s="110"/>
      <c r="AA11" s="76"/>
      <c r="AB11" s="76"/>
      <c r="AC11" s="76"/>
      <c r="AD11" s="110"/>
      <c r="AE11" s="76"/>
      <c r="AF11" s="76"/>
      <c r="AG11" s="76"/>
      <c r="AH11" s="110"/>
      <c r="AI11" s="76"/>
      <c r="AJ11" s="76"/>
      <c r="AK11" s="76"/>
      <c r="AL11" s="110"/>
      <c r="AM11" s="76"/>
      <c r="AN11" s="76"/>
      <c r="AO11" s="76"/>
      <c r="AP11" s="110"/>
      <c r="AQ11" s="110"/>
      <c r="AR11" s="76"/>
      <c r="AS11" s="110"/>
      <c r="AT11" s="110"/>
      <c r="AU11" s="76"/>
      <c r="AV11" s="110"/>
      <c r="AW11" s="110"/>
      <c r="AX11" s="110"/>
      <c r="AY11" s="110"/>
      <c r="AZ11" s="110"/>
      <c r="BA11" s="110"/>
      <c r="BB11" s="110"/>
      <c r="BC11" s="76"/>
      <c r="BD11" s="76"/>
      <c r="BE11" s="76"/>
      <c r="BF11" s="234"/>
      <c r="BG11" s="76"/>
      <c r="BH11" s="76"/>
      <c r="BI11" s="76"/>
      <c r="BJ11" s="110"/>
      <c r="BK11" s="76"/>
      <c r="BL11" s="76"/>
      <c r="BM11" s="76"/>
      <c r="BN11" s="110"/>
      <c r="BO11" s="76"/>
      <c r="BP11" s="76"/>
      <c r="BQ11" s="76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</row>
    <row r="12" spans="1:94" s="5" customFormat="1" ht="7.5" customHeight="1" x14ac:dyDescent="0.45">
      <c r="A12" s="48"/>
      <c r="B12" s="125"/>
      <c r="C12" s="125"/>
      <c r="D12" s="125"/>
      <c r="E12" s="126"/>
      <c r="F12" s="126"/>
      <c r="G12" s="126"/>
      <c r="H12" s="126"/>
      <c r="I12" s="126"/>
      <c r="J12" s="126"/>
      <c r="K12" s="126"/>
      <c r="L12" s="126"/>
      <c r="M12" s="126"/>
      <c r="N12" s="125"/>
      <c r="P12" s="125"/>
      <c r="R12" s="127"/>
      <c r="V12" s="125"/>
      <c r="Z12" s="125"/>
      <c r="AD12" s="125"/>
      <c r="AH12" s="125"/>
      <c r="AL12" s="127"/>
      <c r="AP12" s="109"/>
      <c r="AS12" s="109"/>
      <c r="AT12" s="127"/>
      <c r="AV12" s="109"/>
      <c r="BT12" s="270"/>
      <c r="BU12" s="270"/>
      <c r="BW12" s="270"/>
      <c r="BX12" s="270"/>
      <c r="BY12" s="270"/>
      <c r="CA12" s="270"/>
      <c r="CB12" s="270"/>
      <c r="CC12" s="270"/>
    </row>
    <row r="13" spans="1:94" s="5" customFormat="1" ht="25.8" x14ac:dyDescent="0.5">
      <c r="A13" s="128"/>
      <c r="B13" s="130"/>
      <c r="C13" s="130"/>
      <c r="D13" s="130"/>
      <c r="E13" s="130"/>
      <c r="F13" s="130"/>
      <c r="G13" s="130"/>
      <c r="H13" s="130"/>
      <c r="I13" s="130"/>
      <c r="J13" s="130"/>
      <c r="K13" s="131"/>
      <c r="L13" s="131"/>
      <c r="M13" s="131"/>
      <c r="N13" s="131"/>
      <c r="P13" s="131"/>
      <c r="R13" s="131"/>
      <c r="V13" s="131"/>
      <c r="Z13" s="131"/>
      <c r="AD13" s="109"/>
      <c r="AH13" s="108"/>
      <c r="AL13" s="131"/>
      <c r="AP13" s="129"/>
      <c r="AQ13" s="129"/>
      <c r="AS13" s="109"/>
      <c r="AT13" s="109"/>
      <c r="BI13" s="108"/>
      <c r="BU13" s="291"/>
      <c r="BV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108"/>
      <c r="CI13" s="291"/>
      <c r="CJ13" s="108"/>
      <c r="CK13" s="108"/>
      <c r="CL13" s="108"/>
      <c r="CM13" s="108"/>
      <c r="CN13" s="108" t="s">
        <v>85</v>
      </c>
      <c r="CO13" s="108"/>
      <c r="CP13" s="108" t="s">
        <v>85</v>
      </c>
    </row>
    <row r="14" spans="1:94" s="5" customFormat="1" ht="27.75" customHeight="1" x14ac:dyDescent="0.4">
      <c r="A14" s="48" t="s">
        <v>82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P14" s="109"/>
      <c r="R14" s="109"/>
      <c r="V14" s="109"/>
      <c r="Z14" s="109"/>
      <c r="AD14" s="109"/>
      <c r="AH14" s="109"/>
      <c r="AL14" s="131"/>
      <c r="AP14" s="131"/>
      <c r="AQ14" s="131"/>
      <c r="AS14" s="109"/>
      <c r="AT14" s="109"/>
      <c r="AV14" s="109"/>
      <c r="BT14" s="292"/>
      <c r="BU14" s="292"/>
      <c r="BW14" s="292"/>
      <c r="BX14" s="292"/>
      <c r="BY14" s="292"/>
    </row>
    <row r="15" spans="1:94" s="5" customFormat="1" ht="27.75" customHeight="1" x14ac:dyDescent="0.4">
      <c r="A15" s="48" t="s">
        <v>31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P15" s="109"/>
      <c r="R15" s="109"/>
      <c r="V15" s="109"/>
      <c r="Z15" s="109"/>
      <c r="AD15" s="109"/>
      <c r="AH15" s="109"/>
      <c r="AL15" s="109"/>
      <c r="AP15" s="109"/>
      <c r="AQ15" s="109"/>
      <c r="AS15" s="109"/>
      <c r="AT15" s="109"/>
      <c r="AV15" s="109"/>
      <c r="BT15" s="292"/>
      <c r="BU15" s="292"/>
      <c r="BW15" s="292"/>
      <c r="BX15" s="292"/>
      <c r="BY15" s="292"/>
    </row>
    <row r="16" spans="1:94" s="11" customFormat="1" ht="9" customHeight="1" x14ac:dyDescent="0.4">
      <c r="A16" s="109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P16" s="109"/>
      <c r="R16" s="109"/>
      <c r="V16" s="109"/>
      <c r="Z16" s="109"/>
      <c r="AD16" s="109"/>
      <c r="AH16" s="109"/>
      <c r="AL16" s="109"/>
      <c r="AP16" s="109"/>
      <c r="AQ16" s="109"/>
      <c r="AS16" s="109"/>
      <c r="AT16" s="109"/>
      <c r="AV16" s="109"/>
      <c r="BJ16" s="5"/>
      <c r="BN16" s="5"/>
      <c r="BR16" s="5"/>
      <c r="BS16" s="5"/>
      <c r="BT16" s="292"/>
      <c r="BU16" s="292"/>
      <c r="BW16" s="292"/>
      <c r="BX16" s="292"/>
      <c r="BY16" s="292"/>
    </row>
    <row r="17" spans="1:95" s="109" customFormat="1" ht="21" x14ac:dyDescent="0.4">
      <c r="A17" s="132"/>
      <c r="B17" s="112">
        <v>1991</v>
      </c>
      <c r="C17" s="112">
        <v>1992</v>
      </c>
      <c r="D17" s="112">
        <v>1993</v>
      </c>
      <c r="E17" s="112">
        <v>1994</v>
      </c>
      <c r="F17" s="112">
        <v>1995</v>
      </c>
      <c r="G17" s="112">
        <v>1996</v>
      </c>
      <c r="H17" s="112">
        <v>1997</v>
      </c>
      <c r="I17" s="112">
        <v>1998</v>
      </c>
      <c r="J17" s="112">
        <v>1999</v>
      </c>
      <c r="K17" s="112">
        <v>2000</v>
      </c>
      <c r="L17" s="112">
        <v>2001</v>
      </c>
      <c r="M17" s="112">
        <v>2002</v>
      </c>
      <c r="N17" s="112">
        <v>2003</v>
      </c>
      <c r="O17" s="139">
        <v>38139</v>
      </c>
      <c r="P17" s="133">
        <v>2004</v>
      </c>
      <c r="Q17" s="139">
        <v>38504</v>
      </c>
      <c r="R17" s="133">
        <v>2005</v>
      </c>
      <c r="S17" s="139">
        <v>38777</v>
      </c>
      <c r="T17" s="139">
        <v>38869</v>
      </c>
      <c r="U17" s="139">
        <v>38961</v>
      </c>
      <c r="V17" s="112">
        <v>2006</v>
      </c>
      <c r="W17" s="139">
        <v>39142</v>
      </c>
      <c r="X17" s="139">
        <v>39234</v>
      </c>
      <c r="Y17" s="139">
        <v>39326</v>
      </c>
      <c r="Z17" s="133">
        <v>2007</v>
      </c>
      <c r="AA17" s="139">
        <v>39508</v>
      </c>
      <c r="AB17" s="139">
        <v>39600</v>
      </c>
      <c r="AC17" s="139">
        <v>39692</v>
      </c>
      <c r="AD17" s="133">
        <v>2008</v>
      </c>
      <c r="AE17" s="139">
        <v>39873</v>
      </c>
      <c r="AF17" s="139">
        <v>39965</v>
      </c>
      <c r="AG17" s="139">
        <v>40057</v>
      </c>
      <c r="AH17" s="133">
        <v>2009</v>
      </c>
      <c r="AI17" s="139">
        <v>40238</v>
      </c>
      <c r="AJ17" s="139">
        <v>40330</v>
      </c>
      <c r="AK17" s="139">
        <v>40422</v>
      </c>
      <c r="AL17" s="112">
        <v>2010</v>
      </c>
      <c r="AM17" s="139">
        <v>40603</v>
      </c>
      <c r="AN17" s="139">
        <v>40695</v>
      </c>
      <c r="AO17" s="139">
        <v>40787</v>
      </c>
      <c r="AP17" s="112">
        <v>2011</v>
      </c>
      <c r="AQ17" s="113">
        <v>40969</v>
      </c>
      <c r="AR17" s="139">
        <v>41061</v>
      </c>
      <c r="AS17" s="113">
        <v>41153</v>
      </c>
      <c r="AT17" s="112">
        <v>2012</v>
      </c>
      <c r="AU17" s="114">
        <v>41334</v>
      </c>
      <c r="AV17" s="114">
        <v>41426</v>
      </c>
      <c r="AW17" s="114">
        <v>41518</v>
      </c>
      <c r="AX17" s="112">
        <v>2013</v>
      </c>
      <c r="AY17" s="114">
        <v>41699</v>
      </c>
      <c r="AZ17" s="114">
        <v>41791</v>
      </c>
      <c r="BA17" s="114">
        <v>41883</v>
      </c>
      <c r="BB17" s="112">
        <v>2014</v>
      </c>
      <c r="BC17" s="114">
        <v>42064</v>
      </c>
      <c r="BD17" s="114">
        <v>42156</v>
      </c>
      <c r="BE17" s="114">
        <v>42248</v>
      </c>
      <c r="BF17" s="112">
        <v>2015</v>
      </c>
      <c r="BG17" s="114">
        <v>42430</v>
      </c>
      <c r="BH17" s="114">
        <v>42522</v>
      </c>
      <c r="BI17" s="114">
        <v>42614</v>
      </c>
      <c r="BJ17" s="112">
        <v>2016</v>
      </c>
      <c r="BK17" s="114">
        <v>42795</v>
      </c>
      <c r="BL17" s="114">
        <v>42887</v>
      </c>
      <c r="BM17" s="114">
        <v>42979</v>
      </c>
      <c r="BN17" s="112">
        <v>2017</v>
      </c>
      <c r="BO17" s="114">
        <v>43160</v>
      </c>
      <c r="BP17" s="114">
        <v>43252</v>
      </c>
      <c r="BQ17" s="139">
        <v>43344</v>
      </c>
      <c r="BR17" s="112">
        <v>2018</v>
      </c>
      <c r="BS17" s="139">
        <v>43525</v>
      </c>
      <c r="BT17" s="139">
        <v>43617</v>
      </c>
      <c r="BU17" s="139">
        <v>43709</v>
      </c>
      <c r="BV17" s="112">
        <v>2019</v>
      </c>
      <c r="BW17" s="139">
        <v>43891</v>
      </c>
      <c r="BX17" s="139">
        <v>43983</v>
      </c>
      <c r="BY17" s="139">
        <v>44075</v>
      </c>
      <c r="BZ17" s="112">
        <v>2020</v>
      </c>
      <c r="CA17" s="139">
        <v>44256</v>
      </c>
      <c r="CB17" s="139">
        <v>44348</v>
      </c>
      <c r="CC17" s="139">
        <v>44440</v>
      </c>
      <c r="CD17" s="112">
        <v>2021</v>
      </c>
      <c r="CE17" s="139">
        <v>44621</v>
      </c>
      <c r="CF17" s="139">
        <v>44621</v>
      </c>
      <c r="CG17" s="139">
        <v>44621</v>
      </c>
      <c r="CH17" s="112">
        <v>2022</v>
      </c>
      <c r="CI17" s="139">
        <v>44986</v>
      </c>
      <c r="CJ17" s="139">
        <v>45078</v>
      </c>
      <c r="CK17" s="139">
        <v>45170</v>
      </c>
      <c r="CL17" s="112">
        <v>2023</v>
      </c>
      <c r="CM17" s="139">
        <v>45352</v>
      </c>
      <c r="CN17" s="139">
        <v>45444</v>
      </c>
      <c r="CO17" s="114">
        <v>45536</v>
      </c>
      <c r="CP17" s="114">
        <v>45627</v>
      </c>
    </row>
    <row r="18" spans="1:95" s="11" customFormat="1" ht="9" customHeight="1" x14ac:dyDescent="0.4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8"/>
      <c r="N18" s="118"/>
      <c r="O18" s="30"/>
      <c r="P18" s="118"/>
      <c r="Q18" s="30"/>
      <c r="R18" s="118"/>
      <c r="S18" s="30"/>
      <c r="T18" s="30"/>
      <c r="U18" s="30"/>
      <c r="V18" s="118"/>
      <c r="W18" s="30"/>
      <c r="X18" s="30"/>
      <c r="Y18" s="30"/>
      <c r="Z18" s="118"/>
      <c r="AA18" s="30"/>
      <c r="AB18" s="30"/>
      <c r="AC18" s="30"/>
      <c r="AD18" s="118"/>
      <c r="AE18" s="30"/>
      <c r="AF18" s="30"/>
      <c r="AG18" s="30"/>
      <c r="AH18" s="118"/>
      <c r="AI18" s="30"/>
      <c r="AJ18" s="30"/>
      <c r="AK18" s="30"/>
      <c r="AL18" s="118"/>
      <c r="AM18" s="30"/>
      <c r="AN18" s="30"/>
      <c r="AO18" s="30"/>
      <c r="AP18" s="110"/>
      <c r="AQ18" s="110"/>
      <c r="AR18" s="30"/>
      <c r="AS18" s="110"/>
      <c r="AT18" s="110"/>
      <c r="AU18" s="30"/>
      <c r="AV18" s="110"/>
      <c r="AW18" s="110"/>
      <c r="AX18" s="110"/>
      <c r="AY18" s="110"/>
      <c r="AZ18" s="110"/>
      <c r="BA18" s="118"/>
      <c r="BB18" s="118"/>
      <c r="BC18" s="118"/>
      <c r="BD18" s="118"/>
      <c r="BE18" s="30"/>
      <c r="BF18" s="30"/>
      <c r="BG18" s="30"/>
      <c r="BH18" s="30"/>
      <c r="BI18" s="30"/>
      <c r="BJ18" s="118"/>
      <c r="BK18" s="30"/>
      <c r="BL18" s="30"/>
      <c r="BM18" s="30"/>
      <c r="BN18" s="118"/>
      <c r="BO18" s="30"/>
      <c r="BP18" s="30"/>
      <c r="BQ18" s="30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</row>
    <row r="19" spans="1:95" s="11" customFormat="1" ht="21" x14ac:dyDescent="0.4">
      <c r="A19" s="134" t="s">
        <v>83</v>
      </c>
      <c r="B19" s="135">
        <f>B9/B$26</f>
        <v>0.62747238916855586</v>
      </c>
      <c r="C19" s="135">
        <f t="shared" ref="C19:AZ19" si="0">C9/C$26</f>
        <v>0.55979182816090345</v>
      </c>
      <c r="D19" s="135">
        <f t="shared" si="0"/>
        <v>0.51420512965118736</v>
      </c>
      <c r="E19" s="135">
        <f t="shared" si="0"/>
        <v>0.47936782107672032</v>
      </c>
      <c r="F19" s="135">
        <f t="shared" si="0"/>
        <v>0.39140321404214756</v>
      </c>
      <c r="G19" s="135">
        <f t="shared" si="0"/>
        <v>0.35922961027546207</v>
      </c>
      <c r="H19" s="135">
        <f t="shared" si="0"/>
        <v>0.36072258920391315</v>
      </c>
      <c r="I19" s="135">
        <f t="shared" si="0"/>
        <v>0.33148288505698847</v>
      </c>
      <c r="J19" s="135">
        <f t="shared" si="0"/>
        <v>0.34479054872335035</v>
      </c>
      <c r="K19" s="135">
        <f t="shared" si="0"/>
        <v>0.34776020098001975</v>
      </c>
      <c r="L19" s="135">
        <f t="shared" si="0"/>
        <v>0.35090087194453951</v>
      </c>
      <c r="M19" s="135">
        <f t="shared" si="0"/>
        <v>0.34806080531845301</v>
      </c>
      <c r="N19" s="135">
        <f t="shared" si="0"/>
        <v>0.32294598806720876</v>
      </c>
      <c r="O19" s="135">
        <f t="shared" si="0"/>
        <v>0.3088075135974816</v>
      </c>
      <c r="P19" s="135">
        <f t="shared" si="0"/>
        <v>0.27698159639443959</v>
      </c>
      <c r="Q19" s="135">
        <f t="shared" si="0"/>
        <v>0.26482260303985222</v>
      </c>
      <c r="R19" s="135">
        <f t="shared" si="0"/>
        <v>0.23650299761173918</v>
      </c>
      <c r="S19" s="135">
        <f t="shared" si="0"/>
        <v>0.211909972733826</v>
      </c>
      <c r="T19" s="135">
        <f t="shared" si="0"/>
        <v>0.19909842351748422</v>
      </c>
      <c r="U19" s="135">
        <f t="shared" si="0"/>
        <v>0.18775729623286655</v>
      </c>
      <c r="V19" s="135">
        <f t="shared" si="0"/>
        <v>0.18548172202924815</v>
      </c>
      <c r="W19" s="135">
        <f t="shared" si="0"/>
        <v>0.16125276572836511</v>
      </c>
      <c r="X19" s="135">
        <f t="shared" si="0"/>
        <v>0.17037237527677171</v>
      </c>
      <c r="Y19" s="135">
        <f t="shared" si="0"/>
        <v>0.14608710723422699</v>
      </c>
      <c r="Z19" s="135">
        <f t="shared" si="0"/>
        <v>0.13881071214203927</v>
      </c>
      <c r="AA19" s="135">
        <f t="shared" si="0"/>
        <v>0.12731334362417915</v>
      </c>
      <c r="AB19" s="135">
        <f t="shared" si="0"/>
        <v>0.13802310968406845</v>
      </c>
      <c r="AC19" s="135">
        <f t="shared" si="0"/>
        <v>0.17764556832306447</v>
      </c>
      <c r="AD19" s="135">
        <f t="shared" si="0"/>
        <v>0.18072287669878651</v>
      </c>
      <c r="AE19" s="135">
        <f t="shared" si="0"/>
        <v>0.18183391378336369</v>
      </c>
      <c r="AF19" s="135">
        <f t="shared" si="0"/>
        <v>0.17516091825624128</v>
      </c>
      <c r="AG19" s="135">
        <f t="shared" si="0"/>
        <v>0.19014143118309035</v>
      </c>
      <c r="AH19" s="135">
        <f t="shared" si="0"/>
        <v>0.20967800572171802</v>
      </c>
      <c r="AI19" s="135">
        <f t="shared" si="0"/>
        <v>0.21262039167051128</v>
      </c>
      <c r="AJ19" s="135">
        <f t="shared" si="0"/>
        <v>0.1969038481195759</v>
      </c>
      <c r="AK19" s="135">
        <f t="shared" si="0"/>
        <v>0.19157944347702821</v>
      </c>
      <c r="AL19" s="135">
        <f t="shared" si="0"/>
        <v>0.19358651035839097</v>
      </c>
      <c r="AM19" s="135">
        <f t="shared" si="0"/>
        <v>0.20863700376768482</v>
      </c>
      <c r="AN19" s="135">
        <f t="shared" si="0"/>
        <v>0.2095250440390044</v>
      </c>
      <c r="AO19" s="135">
        <f t="shared" si="0"/>
        <v>0.2362552840747609</v>
      </c>
      <c r="AP19" s="135">
        <f t="shared" si="0"/>
        <v>0.27062848988313137</v>
      </c>
      <c r="AQ19" s="135">
        <f t="shared" si="0"/>
        <v>0.2447085860334767</v>
      </c>
      <c r="AR19" s="135">
        <f t="shared" si="0"/>
        <v>0.24695434186875781</v>
      </c>
      <c r="AS19" s="135">
        <f t="shared" si="0"/>
        <v>0.24403225711395557</v>
      </c>
      <c r="AT19" s="135">
        <f t="shared" si="0"/>
        <v>0.2628677169164107</v>
      </c>
      <c r="AU19" s="135">
        <f t="shared" si="0"/>
        <v>0.24247741074845322</v>
      </c>
      <c r="AV19" s="135">
        <f t="shared" si="0"/>
        <v>0.25126219532262162</v>
      </c>
      <c r="AW19" s="135">
        <f t="shared" si="0"/>
        <v>0.25819089620506014</v>
      </c>
      <c r="AX19" s="135">
        <f t="shared" si="0"/>
        <v>0.25773509245145354</v>
      </c>
      <c r="AY19" s="135">
        <f t="shared" si="0"/>
        <v>0.25964415094601528</v>
      </c>
      <c r="AZ19" s="135">
        <f t="shared" si="0"/>
        <v>0.2589431920954503</v>
      </c>
      <c r="BA19" s="135">
        <f t="shared" ref="BA19" si="1">BA9/BA$26</f>
        <v>0.26365900931084524</v>
      </c>
      <c r="BB19" s="135">
        <f t="shared" ref="BB19" si="2">BB9/BB$26</f>
        <v>0.27800139254969125</v>
      </c>
      <c r="BC19" s="135">
        <f t="shared" ref="BC19:BD19" si="3">BC9/BC$26</f>
        <v>0.26997611435255747</v>
      </c>
      <c r="BD19" s="135">
        <f t="shared" si="3"/>
        <v>0.28065395664692894</v>
      </c>
      <c r="BE19" s="135">
        <f t="shared" ref="BE19:BG19" si="4">BE9/BE$26</f>
        <v>0.28874414419320327</v>
      </c>
      <c r="BF19" s="135">
        <f t="shared" si="4"/>
        <v>0.29924352759766387</v>
      </c>
      <c r="BG19" s="135">
        <f t="shared" si="4"/>
        <v>0.30222007124593653</v>
      </c>
      <c r="BH19" s="135">
        <f t="shared" ref="BH19:BI19" si="5">BH9/BH$26</f>
        <v>0.32031222092640244</v>
      </c>
      <c r="BI19" s="135">
        <f t="shared" si="5"/>
        <v>0.31951744489869988</v>
      </c>
      <c r="BJ19" s="135">
        <f t="shared" ref="BJ19:BK19" si="6">BJ9/BJ$26</f>
        <v>0.3286625021477857</v>
      </c>
      <c r="BK19" s="135">
        <f t="shared" si="6"/>
        <v>0.32399678836545898</v>
      </c>
      <c r="BL19" s="135">
        <f>BL9/BL$26</f>
        <v>0.34194359749353853</v>
      </c>
      <c r="BM19" s="135">
        <f t="shared" ref="BM19" si="7">BM9/BM$26</f>
        <v>0.33426567715825173</v>
      </c>
      <c r="BN19" s="135">
        <f t="shared" ref="BN19:BO19" si="8">BN9/BN$26</f>
        <v>0.33800534123266507</v>
      </c>
      <c r="BO19" s="135">
        <f t="shared" si="8"/>
        <v>0.33707031489498457</v>
      </c>
      <c r="BP19" s="135">
        <f t="shared" ref="BP19:BQ19" si="9">BP9/BP$26</f>
        <v>0.33435358146269722</v>
      </c>
      <c r="BQ19" s="135">
        <f t="shared" si="9"/>
        <v>0.34326432805060436</v>
      </c>
      <c r="BR19" s="135">
        <f t="shared" ref="BR19:BU19" si="10">BR9/BR$26</f>
        <v>0.35799312409845374</v>
      </c>
      <c r="BS19" s="135">
        <f t="shared" si="10"/>
        <v>0.35023233354360001</v>
      </c>
      <c r="BT19" s="135">
        <f t="shared" si="10"/>
        <v>0.36258463332185648</v>
      </c>
      <c r="BU19" s="135">
        <f t="shared" si="10"/>
        <v>0.36693488154041076</v>
      </c>
      <c r="BV19" s="135">
        <f t="shared" ref="BV19:BX19" si="11">BV9/BV$26</f>
        <v>0.38558672227100249</v>
      </c>
      <c r="BW19" s="135">
        <f t="shared" si="11"/>
        <v>0.40608999276148455</v>
      </c>
      <c r="BX19" s="135">
        <f t="shared" si="11"/>
        <v>0.50164238892340507</v>
      </c>
      <c r="BY19" s="135">
        <f t="shared" ref="BY19:BZ19" si="12">BY9/BY$26</f>
        <v>0.50314089494062186</v>
      </c>
      <c r="BZ19" s="135">
        <f t="shared" si="12"/>
        <v>0.47047418087377563</v>
      </c>
      <c r="CA19" s="135">
        <f t="shared" ref="CA19:CB19" si="13">CA9/CA$26</f>
        <v>0.48642279099989461</v>
      </c>
      <c r="CB19" s="135">
        <f t="shared" si="13"/>
        <v>0.51240645639004267</v>
      </c>
      <c r="CC19" s="135">
        <f t="shared" ref="CC19:CD19" si="14">CC9/CC$26</f>
        <v>0.57444723357632788</v>
      </c>
      <c r="CD19" s="135">
        <f t="shared" si="14"/>
        <v>0.56779476530297734</v>
      </c>
      <c r="CE19" s="135">
        <f t="shared" ref="CE19:CF19" si="15">CE9/CE$26</f>
        <v>0.52223742829843089</v>
      </c>
      <c r="CF19" s="135">
        <f t="shared" si="15"/>
        <v>0.57739288924217103</v>
      </c>
      <c r="CG19" s="135">
        <f t="shared" ref="CG19:CI20" si="16">CG9/CG$26</f>
        <v>0.56407546845913958</v>
      </c>
      <c r="CH19" s="135">
        <f t="shared" si="16"/>
        <v>0.56382468771697347</v>
      </c>
      <c r="CI19" s="135">
        <f t="shared" si="16"/>
        <v>0.54654819422332868</v>
      </c>
      <c r="CJ19" s="135">
        <f t="shared" ref="CJ19:CM20" si="17">CJ9/CJ$26</f>
        <v>0.55338616097674997</v>
      </c>
      <c r="CK19" s="135">
        <f t="shared" si="17"/>
        <v>0.58370563300035072</v>
      </c>
      <c r="CL19" s="135">
        <f t="shared" si="17"/>
        <v>0.60180207866172841</v>
      </c>
      <c r="CM19" s="135">
        <f t="shared" si="17"/>
        <v>0.62163449540475912</v>
      </c>
      <c r="CN19" s="135">
        <v>0.54652688529623028</v>
      </c>
      <c r="CO19" s="135">
        <v>0.51952426502949978</v>
      </c>
      <c r="CP19" s="135">
        <f>CP9/CP$26</f>
        <v>0.50840808535639048</v>
      </c>
    </row>
    <row r="20" spans="1:95" s="11" customFormat="1" ht="21" x14ac:dyDescent="0.4">
      <c r="A20" s="134" t="s">
        <v>84</v>
      </c>
      <c r="B20" s="135">
        <f>B10/B$26</f>
        <v>0.24676649084894717</v>
      </c>
      <c r="C20" s="135">
        <f t="shared" ref="C20:AZ20" si="18">C10/C$26</f>
        <v>0.18929056109934625</v>
      </c>
      <c r="D20" s="135">
        <f t="shared" si="18"/>
        <v>0.16929465979361724</v>
      </c>
      <c r="E20" s="135">
        <f t="shared" si="18"/>
        <v>0.12468644287541983</v>
      </c>
      <c r="F20" s="135">
        <f t="shared" si="18"/>
        <v>8.0427780726957679E-2</v>
      </c>
      <c r="G20" s="135">
        <f t="shared" si="18"/>
        <v>6.2042109047376094E-2</v>
      </c>
      <c r="H20" s="135">
        <f t="shared" si="18"/>
        <v>5.3609927138032649E-2</v>
      </c>
      <c r="I20" s="135">
        <f t="shared" si="18"/>
        <v>4.7655816618071889E-2</v>
      </c>
      <c r="J20" s="135">
        <f t="shared" si="18"/>
        <v>5.3983014352438262E-2</v>
      </c>
      <c r="K20" s="135">
        <f t="shared" si="18"/>
        <v>6.5584546881705272E-2</v>
      </c>
      <c r="L20" s="135">
        <f t="shared" si="18"/>
        <v>6.0994268957243941E-2</v>
      </c>
      <c r="M20" s="135">
        <f t="shared" si="18"/>
        <v>5.2487859991096876E-2</v>
      </c>
      <c r="N20" s="135">
        <f t="shared" si="18"/>
        <v>6.9574087008025517E-2</v>
      </c>
      <c r="O20" s="135">
        <f t="shared" si="18"/>
        <v>5.6647930643422599E-2</v>
      </c>
      <c r="P20" s="135">
        <f t="shared" si="18"/>
        <v>5.2746953481780275E-2</v>
      </c>
      <c r="Q20" s="135">
        <f t="shared" si="18"/>
        <v>2.9565667328841558E-2</v>
      </c>
      <c r="R20" s="135">
        <f t="shared" si="18"/>
        <v>2.4405190038782696E-2</v>
      </c>
      <c r="S20" s="135">
        <f t="shared" si="18"/>
        <v>4.2934987472429435E-3</v>
      </c>
      <c r="T20" s="135">
        <f t="shared" si="18"/>
        <v>-2.213542266850569E-2</v>
      </c>
      <c r="U20" s="135">
        <f t="shared" si="18"/>
        <v>-4.4853917744091025E-2</v>
      </c>
      <c r="V20" s="135">
        <f t="shared" si="18"/>
        <v>-5.8287430231928512E-2</v>
      </c>
      <c r="W20" s="135">
        <f t="shared" si="18"/>
        <v>-7.7059403401877252E-2</v>
      </c>
      <c r="X20" s="135">
        <f t="shared" si="18"/>
        <v>-0.10387698758445275</v>
      </c>
      <c r="Y20" s="135">
        <f t="shared" si="18"/>
        <v>-0.11723774803023768</v>
      </c>
      <c r="Z20" s="135">
        <f t="shared" si="18"/>
        <v>-0.12804815442694295</v>
      </c>
      <c r="AA20" s="135">
        <f t="shared" si="18"/>
        <v>-0.13049632022511451</v>
      </c>
      <c r="AB20" s="135">
        <f t="shared" si="18"/>
        <v>-0.17375577091928804</v>
      </c>
      <c r="AC20" s="135">
        <f t="shared" si="18"/>
        <v>-0.18664112662719559</v>
      </c>
      <c r="AD20" s="135">
        <f t="shared" si="18"/>
        <v>-0.22585474506957162</v>
      </c>
      <c r="AE20" s="135">
        <f t="shared" si="18"/>
        <v>-0.19045043060090233</v>
      </c>
      <c r="AF20" s="135">
        <f t="shared" si="18"/>
        <v>-0.15625538906246533</v>
      </c>
      <c r="AG20" s="135">
        <f t="shared" si="18"/>
        <v>-0.15381560090478144</v>
      </c>
      <c r="AH20" s="135">
        <f t="shared" si="18"/>
        <v>-0.12065077407688951</v>
      </c>
      <c r="AI20" s="135">
        <f t="shared" si="18"/>
        <v>-0.11254093024169971</v>
      </c>
      <c r="AJ20" s="135">
        <f t="shared" si="18"/>
        <v>-0.11906639692974237</v>
      </c>
      <c r="AK20" s="135">
        <f t="shared" si="18"/>
        <v>-9.4537708711137217E-2</v>
      </c>
      <c r="AL20" s="135">
        <f t="shared" si="18"/>
        <v>-7.7726647269363167E-2</v>
      </c>
      <c r="AM20" s="135">
        <f t="shared" si="18"/>
        <v>-8.4876374644541328E-2</v>
      </c>
      <c r="AN20" s="135">
        <f t="shared" si="18"/>
        <v>-8.9145153623277962E-2</v>
      </c>
      <c r="AO20" s="135">
        <f t="shared" si="18"/>
        <v>-0.12012036914817793</v>
      </c>
      <c r="AP20" s="135">
        <f t="shared" si="18"/>
        <v>-0.10553688355896451</v>
      </c>
      <c r="AQ20" s="135">
        <f t="shared" si="18"/>
        <v>-9.6749003044175899E-2</v>
      </c>
      <c r="AR20" s="135">
        <f t="shared" si="18"/>
        <v>-0.10775317783481886</v>
      </c>
      <c r="AS20" s="135">
        <f t="shared" si="18"/>
        <v>-8.1342883729958737E-2</v>
      </c>
      <c r="AT20" s="135">
        <f t="shared" si="18"/>
        <v>-7.8636262280762509E-2</v>
      </c>
      <c r="AU20" s="135">
        <f t="shared" si="18"/>
        <v>-7.4080702455811692E-2</v>
      </c>
      <c r="AV20" s="135">
        <f t="shared" si="18"/>
        <v>-8.5224650652980821E-2</v>
      </c>
      <c r="AW20" s="135">
        <f t="shared" si="18"/>
        <v>-7.9223112084486749E-2</v>
      </c>
      <c r="AX20" s="135">
        <f t="shared" si="18"/>
        <v>-7.8872374980847038E-2</v>
      </c>
      <c r="AY20" s="135">
        <f t="shared" si="18"/>
        <v>-8.6484292220290873E-2</v>
      </c>
      <c r="AZ20" s="135">
        <f t="shared" si="18"/>
        <v>-8.1252643551620554E-2</v>
      </c>
      <c r="BA20" s="135">
        <f t="shared" ref="BA20:BB20" si="19">BA10/BA$26</f>
        <v>-9.2947111866290386E-2</v>
      </c>
      <c r="BB20" s="135">
        <f t="shared" si="19"/>
        <v>-7.4448031317819421E-2</v>
      </c>
      <c r="BC20" s="135">
        <f t="shared" ref="BC20:BD20" si="20">BC10/BC$26</f>
        <v>-7.406189246161686E-2</v>
      </c>
      <c r="BD20" s="135">
        <f t="shared" si="20"/>
        <v>-6.9371556720810912E-2</v>
      </c>
      <c r="BE20" s="135">
        <f t="shared" ref="BE20:BG20" si="21">BE10/BE$26</f>
        <v>-9.1456154837289777E-2</v>
      </c>
      <c r="BF20" s="135">
        <f t="shared" si="21"/>
        <v>-7.9945212326841611E-2</v>
      </c>
      <c r="BG20" s="135">
        <f t="shared" si="21"/>
        <v>-6.3457021371802189E-2</v>
      </c>
      <c r="BH20" s="135">
        <f t="shared" ref="BH20:BI20" si="22">BH10/BH$26</f>
        <v>-6.8519054428614654E-2</v>
      </c>
      <c r="BI20" s="135">
        <f t="shared" si="22"/>
        <v>-4.5443402384479484E-2</v>
      </c>
      <c r="BJ20" s="135">
        <f t="shared" ref="BJ20:BK20" si="23">BJ10/BJ$26</f>
        <v>-2.7166369808869884E-2</v>
      </c>
      <c r="BK20" s="135">
        <f t="shared" si="23"/>
        <v>-2.2661851059452998E-2</v>
      </c>
      <c r="BL20" s="135">
        <f t="shared" ref="BL20:BM20" si="24">BL10/BL$26</f>
        <v>-2.1843232151452591E-2</v>
      </c>
      <c r="BM20" s="135">
        <f t="shared" si="24"/>
        <v>-8.5467843550832891E-3</v>
      </c>
      <c r="BN20" s="135">
        <f t="shared" ref="BN20:BO20" si="25">BN10/BN$26</f>
        <v>1.3738444456481765E-2</v>
      </c>
      <c r="BO20" s="135">
        <f t="shared" si="25"/>
        <v>2.6187050221178263E-2</v>
      </c>
      <c r="BP20" s="135">
        <f t="shared" ref="BP20:BQ20" si="26">BP10/BP$26</f>
        <v>1.5799948351099883E-2</v>
      </c>
      <c r="BQ20" s="135">
        <f t="shared" si="26"/>
        <v>1.588200652899853E-2</v>
      </c>
      <c r="BR20" s="135">
        <f t="shared" ref="BR20:BU20" si="27">BR10/BR$26</f>
        <v>1.579095393796975E-2</v>
      </c>
      <c r="BS20" s="135">
        <f t="shared" si="27"/>
        <v>1.8601962228288502E-2</v>
      </c>
      <c r="BT20" s="135">
        <f t="shared" si="27"/>
        <v>1.3944009591199015E-2</v>
      </c>
      <c r="BU20" s="135">
        <f t="shared" si="27"/>
        <v>1.005691250689523E-2</v>
      </c>
      <c r="BV20" s="135">
        <f t="shared" ref="BV20:BX20" si="28">BV10/BV$26</f>
        <v>2.2850747833319085E-2</v>
      </c>
      <c r="BW20" s="135">
        <f t="shared" si="28"/>
        <v>-7.5998681172863465E-3</v>
      </c>
      <c r="BX20" s="135">
        <f t="shared" si="28"/>
        <v>6.4106826313888102E-2</v>
      </c>
      <c r="BY20" s="135">
        <f t="shared" ref="BY20:BZ20" si="29">BY10/BY$26</f>
        <v>0.13601487133712972</v>
      </c>
      <c r="BZ20" s="135">
        <f t="shared" si="29"/>
        <v>0.108321083174181</v>
      </c>
      <c r="CA20" s="135">
        <f t="shared" ref="CA20:CB20" si="30">CA10/CA$26</f>
        <v>0.11987824286439903</v>
      </c>
      <c r="CB20" s="135">
        <f t="shared" si="30"/>
        <v>0.12659843603620738</v>
      </c>
      <c r="CC20" s="135">
        <f t="shared" ref="CC20:CD20" si="31">CC10/CC$26</f>
        <v>0.17092082083742702</v>
      </c>
      <c r="CD20" s="135">
        <f t="shared" si="31"/>
        <v>0.19115335944072578</v>
      </c>
      <c r="CE20" s="135">
        <f t="shared" ref="CE20:CF20" si="32">CE10/CE$26</f>
        <v>0.15392228146023954</v>
      </c>
      <c r="CF20" s="135">
        <f t="shared" si="32"/>
        <v>0.16728048780772264</v>
      </c>
      <c r="CG20" s="135">
        <f t="shared" ref="CG20" si="33">CG10/CG$26</f>
        <v>0.18909956734447669</v>
      </c>
      <c r="CH20" s="135">
        <f t="shared" si="16"/>
        <v>0.21101225165589266</v>
      </c>
      <c r="CI20" s="135">
        <f t="shared" si="16"/>
        <v>0.21385452241277519</v>
      </c>
      <c r="CJ20" s="135">
        <f t="shared" ref="CJ20:CK20" si="34">CJ10/CJ$26</f>
        <v>0.20849632500400847</v>
      </c>
      <c r="CK20" s="135">
        <f t="shared" si="34"/>
        <v>0.23912101113358425</v>
      </c>
      <c r="CL20" s="135">
        <f t="shared" si="17"/>
        <v>0.20829520320500639</v>
      </c>
      <c r="CM20" s="135">
        <f t="shared" si="17"/>
        <v>0.20068986664351834</v>
      </c>
      <c r="CN20" s="135">
        <v>0.20030660181096843</v>
      </c>
      <c r="CO20" s="135">
        <v>0.22959016647974537</v>
      </c>
      <c r="CP20" s="135">
        <f t="shared" ref="CP20" si="35">CP10/CP$26</f>
        <v>0.20746385777016746</v>
      </c>
      <c r="CQ20" s="297"/>
    </row>
    <row r="21" spans="1:95" s="11" customFormat="1" ht="9" customHeight="1" x14ac:dyDescent="0.4">
      <c r="A21" s="30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76"/>
      <c r="AU21" s="30"/>
      <c r="AV21" s="76"/>
      <c r="AW21" s="30"/>
      <c r="AX21" s="76"/>
      <c r="AY21" s="76"/>
      <c r="AZ21" s="76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</row>
    <row r="22" spans="1:95" s="11" customFormat="1" ht="15.6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8"/>
      <c r="P22" s="137"/>
      <c r="AD22" s="137"/>
      <c r="AL22" s="137"/>
      <c r="BJ22" s="5"/>
      <c r="BN22" s="5"/>
      <c r="BR22" s="5"/>
      <c r="BU22" s="77"/>
      <c r="BW22" s="77"/>
    </row>
    <row r="23" spans="1:95" ht="18" x14ac:dyDescent="0.3"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6" spans="1:95" s="199" customFormat="1" ht="18" x14ac:dyDescent="0.3">
      <c r="A26" s="226" t="s">
        <v>115</v>
      </c>
      <c r="B26" s="207">
        <v>13212666.6665191</v>
      </c>
      <c r="C26" s="207">
        <v>16665745.886324901</v>
      </c>
      <c r="D26" s="207">
        <v>19924680.966010801</v>
      </c>
      <c r="E26" s="207">
        <v>23953800.140815299</v>
      </c>
      <c r="F26" s="207">
        <v>29141591.313150302</v>
      </c>
      <c r="G26" s="207">
        <v>32393861.842262331</v>
      </c>
      <c r="H26" s="207">
        <v>35946985.039902776</v>
      </c>
      <c r="I26" s="207">
        <v>37741618.6881385</v>
      </c>
      <c r="J26" s="219">
        <v>38461785.405030318</v>
      </c>
      <c r="K26" s="219">
        <v>42215029.9167789</v>
      </c>
      <c r="L26" s="219">
        <v>45409054.801007405</v>
      </c>
      <c r="M26" s="219">
        <v>48428963.170132108</v>
      </c>
      <c r="N26" s="219">
        <v>52897338.900012307</v>
      </c>
      <c r="O26" s="219">
        <v>55959468.645662501</v>
      </c>
      <c r="P26" s="219">
        <v>60391763.165277995</v>
      </c>
      <c r="Q26" s="219">
        <v>64319265.8650565</v>
      </c>
      <c r="R26" s="147">
        <v>68467939.844195783</v>
      </c>
      <c r="S26" s="147">
        <v>71409593.445643902</v>
      </c>
      <c r="T26" s="147">
        <v>75261359.3581976</v>
      </c>
      <c r="U26" s="147">
        <v>78611059.576050311</v>
      </c>
      <c r="V26" s="147">
        <v>81577533.47573261</v>
      </c>
      <c r="W26" s="147">
        <v>84272842.940824002</v>
      </c>
      <c r="X26" s="147">
        <v>86307113.909239292</v>
      </c>
      <c r="Y26" s="147">
        <v>87882428.068176597</v>
      </c>
      <c r="Z26" s="147">
        <v>90159479.205960184</v>
      </c>
      <c r="AA26" s="147">
        <v>92301024.114869297</v>
      </c>
      <c r="AB26" s="147">
        <v>93602180.312933698</v>
      </c>
      <c r="AC26" s="147">
        <v>93965929.786905497</v>
      </c>
      <c r="AD26" s="147">
        <v>93867121.297655597</v>
      </c>
      <c r="AE26" s="147">
        <v>93026337.320951477</v>
      </c>
      <c r="AF26" s="147">
        <v>92608780.323187202</v>
      </c>
      <c r="AG26" s="147">
        <v>93611349.663507402</v>
      </c>
      <c r="AH26" s="147">
        <v>96138477.277419999</v>
      </c>
      <c r="AI26" s="147">
        <v>98576020.085974097</v>
      </c>
      <c r="AJ26" s="147">
        <v>101896566.2256414</v>
      </c>
      <c r="AK26" s="147">
        <v>106315587.0501433</v>
      </c>
      <c r="AL26" s="147">
        <v>110777866.8791362</v>
      </c>
      <c r="AM26" s="147">
        <v>115024964.7311943</v>
      </c>
      <c r="AN26" s="147">
        <v>118190972.98973951</v>
      </c>
      <c r="AO26" s="147">
        <v>119696268.85065308</v>
      </c>
      <c r="AP26" s="147">
        <v>121509298.51400781</v>
      </c>
      <c r="AQ26" s="147">
        <v>123336281.6861787</v>
      </c>
      <c r="AR26" s="147">
        <v>125452643.454492</v>
      </c>
      <c r="AS26" s="147">
        <v>127626655.5832527</v>
      </c>
      <c r="AT26" s="147">
        <v>129973394.0432338</v>
      </c>
      <c r="AU26" s="147">
        <v>131652436.8247925</v>
      </c>
      <c r="AV26" s="147">
        <v>133481643.8235016</v>
      </c>
      <c r="AW26" s="147">
        <v>135393011.85134187</v>
      </c>
      <c r="AX26" s="147">
        <v>137309192.01246399</v>
      </c>
      <c r="AY26" s="147">
        <v>139904370.02876303</v>
      </c>
      <c r="AZ26" s="147">
        <v>142544743.840087</v>
      </c>
      <c r="BA26" s="147">
        <v>144949741.11458099</v>
      </c>
      <c r="BB26" s="147">
        <v>147951290.03592899</v>
      </c>
      <c r="BC26" s="229">
        <v>151190197.85096499</v>
      </c>
      <c r="BD26" s="229">
        <v>153821309.357348</v>
      </c>
      <c r="BE26" s="229">
        <v>156413406.37535799</v>
      </c>
      <c r="BF26" s="229">
        <v>158622902.851973</v>
      </c>
      <c r="BG26" s="229">
        <v>161431682.38244602</v>
      </c>
      <c r="BH26" s="229">
        <v>163478126.93853199</v>
      </c>
      <c r="BI26" s="229">
        <v>166101670.46154201</v>
      </c>
      <c r="BJ26" s="229">
        <v>168764687.91665101</v>
      </c>
      <c r="BK26" s="229">
        <v>170306552.78127098</v>
      </c>
      <c r="BL26" s="229">
        <v>172931568.02113402</v>
      </c>
      <c r="BM26" s="229">
        <v>175872727.13736701</v>
      </c>
      <c r="BN26" s="229">
        <v>179314910.106058</v>
      </c>
      <c r="BO26" s="229">
        <v>182754155.52993098</v>
      </c>
      <c r="BP26" s="229">
        <v>185929909.40940002</v>
      </c>
      <c r="BQ26" s="229">
        <v>187407401.11826903</v>
      </c>
      <c r="BR26" s="229">
        <v>189434867.40996602</v>
      </c>
      <c r="BS26" s="229">
        <v>190949055.95326698</v>
      </c>
      <c r="BT26" s="229">
        <v>192431734.394986</v>
      </c>
      <c r="BU26" s="229">
        <v>194848452.91425499</v>
      </c>
      <c r="BV26" s="229">
        <v>195531722.45080402</v>
      </c>
      <c r="BW26" s="229">
        <v>198104264.50904</v>
      </c>
      <c r="BX26" s="229">
        <v>195576603.82631102</v>
      </c>
      <c r="BY26" s="229">
        <v>195558306.42028096</v>
      </c>
      <c r="BZ26" s="229">
        <v>201257745.10728601</v>
      </c>
      <c r="CA26" s="229">
        <v>206419830.33402097</v>
      </c>
      <c r="CB26" s="229">
        <v>217422069.46055499</v>
      </c>
      <c r="CC26" s="229">
        <v>229160910.79703003</v>
      </c>
      <c r="CD26" s="229">
        <v>239561981.37910998</v>
      </c>
      <c r="CE26" s="229">
        <v>247183375.19927502</v>
      </c>
      <c r="CF26" s="229">
        <v>253808385.13166198</v>
      </c>
      <c r="CG26" s="229">
        <v>259351174.499697</v>
      </c>
      <c r="CH26" s="229">
        <v>263842660.89958802</v>
      </c>
      <c r="CI26" s="229">
        <v>270197557.84851801</v>
      </c>
      <c r="CJ26" s="229">
        <v>275417962.25479299</v>
      </c>
      <c r="CK26" s="229">
        <v>279026715.63055295</v>
      </c>
      <c r="CL26" s="229">
        <v>281870320.62809396</v>
      </c>
      <c r="CM26" s="229">
        <v>287535403.90239793</v>
      </c>
      <c r="CN26" s="229">
        <v>293229113.50189</v>
      </c>
      <c r="CO26" s="229">
        <v>299473743.62989497</v>
      </c>
      <c r="CP26" s="229">
        <v>311630878.49862504</v>
      </c>
    </row>
    <row r="27" spans="1:95" x14ac:dyDescent="0.3">
      <c r="B27" s="142"/>
      <c r="AX27" s="285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R27" s="286"/>
    </row>
    <row r="28" spans="1:95" x14ac:dyDescent="0.3">
      <c r="B28" s="142"/>
    </row>
    <row r="29" spans="1:95" x14ac:dyDescent="0.3">
      <c r="B29" s="142"/>
      <c r="CQ29" s="295"/>
    </row>
    <row r="30" spans="1:95" x14ac:dyDescent="0.3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R30" s="142"/>
    </row>
    <row r="31" spans="1:95" x14ac:dyDescent="0.3">
      <c r="B31" s="142"/>
    </row>
    <row r="32" spans="1:95" x14ac:dyDescent="0.3">
      <c r="B32" s="141"/>
    </row>
    <row r="33" spans="2:2" x14ac:dyDescent="0.3">
      <c r="B33" s="141"/>
    </row>
    <row r="34" spans="2:2" x14ac:dyDescent="0.3">
      <c r="B34" s="141"/>
    </row>
    <row r="35" spans="2:2" x14ac:dyDescent="0.3">
      <c r="B35" s="141"/>
    </row>
    <row r="36" spans="2:2" x14ac:dyDescent="0.3">
      <c r="B36" s="141"/>
    </row>
    <row r="37" spans="2:2" x14ac:dyDescent="0.3">
      <c r="B37" s="141"/>
    </row>
    <row r="38" spans="2:2" x14ac:dyDescent="0.3">
      <c r="B38" s="141"/>
    </row>
    <row r="39" spans="2:2" x14ac:dyDescent="0.3">
      <c r="B39" s="141"/>
    </row>
    <row r="40" spans="2:2" x14ac:dyDescent="0.3">
      <c r="B40" s="141"/>
    </row>
    <row r="41" spans="2:2" x14ac:dyDescent="0.3">
      <c r="B41" s="141"/>
    </row>
    <row r="42" spans="2:2" x14ac:dyDescent="0.3">
      <c r="B42" s="141"/>
    </row>
    <row r="43" spans="2:2" x14ac:dyDescent="0.3">
      <c r="B43" s="141"/>
    </row>
    <row r="44" spans="2:2" x14ac:dyDescent="0.3">
      <c r="B44" s="141"/>
    </row>
    <row r="45" spans="2:2" x14ac:dyDescent="0.3">
      <c r="B45" s="141"/>
    </row>
    <row r="46" spans="2:2" x14ac:dyDescent="0.3">
      <c r="B46" s="141"/>
    </row>
    <row r="47" spans="2:2" x14ac:dyDescent="0.3">
      <c r="B47" s="141"/>
    </row>
    <row r="48" spans="2:2" x14ac:dyDescent="0.3">
      <c r="B48" s="141"/>
    </row>
    <row r="49" spans="2:2" x14ac:dyDescent="0.3">
      <c r="B49" s="141"/>
    </row>
    <row r="50" spans="2:2" x14ac:dyDescent="0.3">
      <c r="B50" s="141"/>
    </row>
    <row r="51" spans="2:2" x14ac:dyDescent="0.3">
      <c r="B51" s="141"/>
    </row>
    <row r="52" spans="2:2" x14ac:dyDescent="0.3">
      <c r="B52" s="141"/>
    </row>
    <row r="53" spans="2:2" x14ac:dyDescent="0.3">
      <c r="B53" s="141"/>
    </row>
    <row r="54" spans="2:2" x14ac:dyDescent="0.3">
      <c r="B54" s="141"/>
    </row>
    <row r="55" spans="2:2" x14ac:dyDescent="0.3">
      <c r="B55" s="141"/>
    </row>
    <row r="56" spans="2:2" x14ac:dyDescent="0.3">
      <c r="B56" s="141"/>
    </row>
    <row r="57" spans="2:2" x14ac:dyDescent="0.3">
      <c r="B57" s="141"/>
    </row>
    <row r="58" spans="2:2" x14ac:dyDescent="0.3">
      <c r="B58" s="141"/>
    </row>
    <row r="59" spans="2:2" x14ac:dyDescent="0.3">
      <c r="B59" s="141"/>
    </row>
    <row r="60" spans="2:2" x14ac:dyDescent="0.3">
      <c r="B60" s="141"/>
    </row>
    <row r="61" spans="2:2" x14ac:dyDescent="0.3">
      <c r="B61" s="141"/>
    </row>
    <row r="62" spans="2:2" x14ac:dyDescent="0.3">
      <c r="B62" s="141"/>
    </row>
    <row r="63" spans="2:2" x14ac:dyDescent="0.3">
      <c r="B63" s="141"/>
    </row>
    <row r="64" spans="2:2" x14ac:dyDescent="0.3">
      <c r="B64" s="141"/>
    </row>
    <row r="65" spans="2:2" x14ac:dyDescent="0.3">
      <c r="B65" s="141"/>
    </row>
    <row r="66" spans="2:2" x14ac:dyDescent="0.3">
      <c r="B66" s="141"/>
    </row>
    <row r="67" spans="2:2" x14ac:dyDescent="0.3">
      <c r="B67" s="141"/>
    </row>
    <row r="68" spans="2:2" x14ac:dyDescent="0.3">
      <c r="B68" s="141"/>
    </row>
    <row r="69" spans="2:2" x14ac:dyDescent="0.3">
      <c r="B69" s="141"/>
    </row>
    <row r="70" spans="2:2" x14ac:dyDescent="0.3">
      <c r="B70" s="141"/>
    </row>
    <row r="71" spans="2:2" x14ac:dyDescent="0.3">
      <c r="B71" s="141"/>
    </row>
    <row r="72" spans="2:2" x14ac:dyDescent="0.3">
      <c r="B72" s="141"/>
    </row>
    <row r="73" spans="2:2" x14ac:dyDescent="0.3">
      <c r="B73" s="141"/>
    </row>
    <row r="74" spans="2:2" x14ac:dyDescent="0.3">
      <c r="B74" s="141"/>
    </row>
    <row r="75" spans="2:2" x14ac:dyDescent="0.3">
      <c r="B75" s="141"/>
    </row>
    <row r="76" spans="2:2" x14ac:dyDescent="0.3">
      <c r="B76" s="14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1:AJ59"/>
  <sheetViews>
    <sheetView showGridLines="0" topLeftCell="M25" zoomScale="55" zoomScaleNormal="55" workbookViewId="0">
      <selection activeCell="AJ35" sqref="AJ35"/>
    </sheetView>
  </sheetViews>
  <sheetFormatPr baseColWidth="10" defaultColWidth="11.44140625" defaultRowHeight="14.4" x14ac:dyDescent="0.3"/>
  <cols>
    <col min="2" max="2" width="39.88671875" customWidth="1"/>
    <col min="3" max="16" width="15" customWidth="1"/>
    <col min="17" max="24" width="14.33203125" customWidth="1"/>
    <col min="25" max="29" width="16.44140625" customWidth="1"/>
    <col min="30" max="30" width="15.6640625" bestFit="1" customWidth="1"/>
    <col min="31" max="31" width="16.109375" customWidth="1"/>
    <col min="32" max="32" width="16.5546875" customWidth="1"/>
    <col min="33" max="33" width="16.33203125" customWidth="1"/>
    <col min="34" max="34" width="16.33203125" bestFit="1" customWidth="1"/>
    <col min="35" max="35" width="16.33203125" customWidth="1"/>
    <col min="36" max="36" width="17.5546875" customWidth="1"/>
  </cols>
  <sheetData>
    <row r="1" spans="1:36" s="165" customFormat="1" ht="21" x14ac:dyDescent="0.4">
      <c r="A1" s="162" t="s">
        <v>86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36" s="165" customFormat="1" ht="21" x14ac:dyDescent="0.4">
      <c r="A2" s="162" t="s">
        <v>87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1:36" s="165" customFormat="1" ht="21" x14ac:dyDescent="0.4">
      <c r="A3" s="162" t="s">
        <v>88</v>
      </c>
      <c r="B3" s="166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</row>
    <row r="4" spans="1:36" s="165" customFormat="1" ht="13.2" x14ac:dyDescent="0.25">
      <c r="A4" s="167"/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4"/>
      <c r="S4" s="168"/>
      <c r="T4" s="168"/>
      <c r="U4" s="168"/>
      <c r="V4" s="169"/>
      <c r="W4" s="169"/>
    </row>
    <row r="5" spans="1:36" s="273" customFormat="1" ht="21" x14ac:dyDescent="0.4">
      <c r="C5" s="274">
        <v>1991</v>
      </c>
      <c r="D5" s="274">
        <v>1992</v>
      </c>
      <c r="E5" s="274">
        <v>1993</v>
      </c>
      <c r="F5" s="274">
        <v>1994</v>
      </c>
      <c r="G5" s="274">
        <v>1995</v>
      </c>
      <c r="H5" s="274">
        <v>1996</v>
      </c>
      <c r="I5" s="274">
        <v>1997</v>
      </c>
      <c r="J5" s="274">
        <v>1998</v>
      </c>
      <c r="K5" s="274">
        <v>1999</v>
      </c>
      <c r="L5" s="274">
        <v>2000</v>
      </c>
      <c r="M5" s="274">
        <v>2001</v>
      </c>
      <c r="N5" s="274">
        <v>2002</v>
      </c>
      <c r="O5" s="274">
        <v>2003</v>
      </c>
      <c r="P5" s="274">
        <v>2004</v>
      </c>
      <c r="Q5" s="274">
        <v>2005</v>
      </c>
      <c r="R5" s="274">
        <v>2006</v>
      </c>
      <c r="S5" s="274">
        <v>2007</v>
      </c>
      <c r="T5" s="274">
        <v>2008</v>
      </c>
      <c r="U5" s="274">
        <v>2009</v>
      </c>
      <c r="V5" s="274">
        <v>2010</v>
      </c>
      <c r="W5" s="277">
        <v>2011</v>
      </c>
      <c r="X5" s="277">
        <v>2012</v>
      </c>
      <c r="Y5" s="278">
        <v>2013</v>
      </c>
      <c r="Z5" s="278">
        <v>2014</v>
      </c>
      <c r="AA5" s="278">
        <v>2015</v>
      </c>
      <c r="AB5" s="278">
        <v>2016</v>
      </c>
      <c r="AC5" s="278">
        <v>2017</v>
      </c>
      <c r="AD5" s="278">
        <v>2018</v>
      </c>
      <c r="AE5" s="278">
        <v>2019</v>
      </c>
      <c r="AF5" s="278">
        <v>2020</v>
      </c>
      <c r="AG5" s="278">
        <v>2021</v>
      </c>
      <c r="AH5" s="278">
        <v>2022</v>
      </c>
      <c r="AI5" s="278">
        <v>2023</v>
      </c>
      <c r="AJ5" s="278">
        <v>2024</v>
      </c>
    </row>
    <row r="6" spans="1:36" s="158" customFormat="1" ht="15.6" x14ac:dyDescent="0.3">
      <c r="A6" s="170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2"/>
      <c r="O6" s="172"/>
      <c r="P6" s="171"/>
      <c r="Q6" s="171"/>
      <c r="R6" s="171"/>
      <c r="S6" s="171"/>
      <c r="T6" s="171"/>
      <c r="U6" s="171"/>
      <c r="V6" s="171"/>
      <c r="W6" s="17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</row>
    <row r="7" spans="1:36" s="159" customFormat="1" ht="15.6" x14ac:dyDescent="0.3">
      <c r="A7" s="163" t="s">
        <v>89</v>
      </c>
      <c r="B7" s="163"/>
      <c r="C7" s="156">
        <f t="shared" ref="C7" si="0">SUM(C8:C10)</f>
        <v>657731.14252265787</v>
      </c>
      <c r="D7" s="156">
        <f t="shared" ref="D7:Y7" si="1">SUM(D8:D10)</f>
        <v>685766.19068274193</v>
      </c>
      <c r="E7" s="156">
        <f t="shared" si="1"/>
        <v>594650.03765693412</v>
      </c>
      <c r="F7" s="156">
        <f t="shared" si="1"/>
        <v>701211.48550025607</v>
      </c>
      <c r="G7" s="156">
        <f t="shared" si="1"/>
        <v>830452.76933286991</v>
      </c>
      <c r="H7" s="156">
        <f t="shared" si="1"/>
        <v>1012332.89919971</v>
      </c>
      <c r="I7" s="156">
        <f t="shared" si="1"/>
        <v>1251042.5217913499</v>
      </c>
      <c r="J7" s="156">
        <f t="shared" si="1"/>
        <v>1798437.0886416701</v>
      </c>
      <c r="K7" s="156">
        <f t="shared" si="1"/>
        <v>1978695.1300280001</v>
      </c>
      <c r="L7" s="156">
        <f t="shared" si="1"/>
        <v>2015481.2051699995</v>
      </c>
      <c r="M7" s="156">
        <f t="shared" si="1"/>
        <v>2318609.594</v>
      </c>
      <c r="N7" s="156">
        <f t="shared" si="1"/>
        <v>3006922.9978199997</v>
      </c>
      <c r="O7" s="156">
        <f t="shared" si="1"/>
        <v>3349577.0225400003</v>
      </c>
      <c r="P7" s="156">
        <f t="shared" si="1"/>
        <v>3554849.0973299998</v>
      </c>
      <c r="Q7" s="156">
        <f t="shared" si="1"/>
        <v>3757194.6543300003</v>
      </c>
      <c r="R7" s="156">
        <f t="shared" si="1"/>
        <v>4128942.8214500002</v>
      </c>
      <c r="S7" s="156">
        <f t="shared" si="1"/>
        <v>4315747.5253999997</v>
      </c>
      <c r="T7" s="156">
        <f t="shared" si="1"/>
        <v>6103783.6427000007</v>
      </c>
      <c r="U7" s="156">
        <f t="shared" si="1"/>
        <v>6041128</v>
      </c>
      <c r="V7" s="156">
        <f t="shared" si="1"/>
        <v>6832864.7624172876</v>
      </c>
      <c r="W7" s="156">
        <f t="shared" si="1"/>
        <v>8131773.3818676006</v>
      </c>
      <c r="X7" s="156">
        <f t="shared" si="1"/>
        <v>9026812</v>
      </c>
      <c r="Y7" s="156">
        <f t="shared" si="1"/>
        <v>10532974</v>
      </c>
      <c r="Z7" s="156">
        <v>13430636</v>
      </c>
      <c r="AA7" s="156">
        <v>16071153</v>
      </c>
      <c r="AB7" s="156">
        <v>15741304</v>
      </c>
      <c r="AC7" s="156">
        <v>15345330</v>
      </c>
      <c r="AD7" s="156">
        <v>17661760</v>
      </c>
      <c r="AE7" s="156">
        <v>20075014</v>
      </c>
      <c r="AF7" s="156">
        <v>20459627</v>
      </c>
      <c r="AG7" s="156">
        <v>24771844.476738997</v>
      </c>
      <c r="AH7" s="156">
        <v>25229805.683770001</v>
      </c>
      <c r="AI7" s="156">
        <v>28343813.698619999</v>
      </c>
      <c r="AJ7" s="156">
        <v>30477022</v>
      </c>
    </row>
    <row r="8" spans="1:36" s="158" customFormat="1" ht="15.6" x14ac:dyDescent="0.3">
      <c r="A8" s="173"/>
      <c r="B8" s="173" t="s">
        <v>90</v>
      </c>
      <c r="C8" s="160">
        <v>158553.62952336838</v>
      </c>
      <c r="D8" s="160">
        <v>181982.77721227001</v>
      </c>
      <c r="E8" s="160">
        <v>187669.88966949348</v>
      </c>
      <c r="F8" s="160">
        <v>272486.21526942449</v>
      </c>
      <c r="G8" s="160">
        <v>326849.90157047997</v>
      </c>
      <c r="H8" s="160">
        <v>229780.54220162999</v>
      </c>
      <c r="I8" s="160">
        <v>337588.66025396</v>
      </c>
      <c r="J8" s="160">
        <v>452539.46914228989</v>
      </c>
      <c r="K8" s="160">
        <v>396885.58639519999</v>
      </c>
      <c r="L8" s="160">
        <v>526756.7604899999</v>
      </c>
      <c r="M8" s="160">
        <v>579471.37080000003</v>
      </c>
      <c r="N8" s="160">
        <v>660216.68729999999</v>
      </c>
      <c r="O8" s="160">
        <v>689118.70133999991</v>
      </c>
      <c r="P8" s="160">
        <v>280685.67179999995</v>
      </c>
      <c r="Q8" s="160">
        <v>299982.53412999999</v>
      </c>
      <c r="R8" s="160">
        <v>149905.08921999999</v>
      </c>
      <c r="S8" s="160">
        <v>356649.90274000005</v>
      </c>
      <c r="T8" s="160">
        <v>1495041.39818</v>
      </c>
      <c r="U8" s="160">
        <v>631768</v>
      </c>
      <c r="V8" s="160">
        <v>697626.15504565311</v>
      </c>
      <c r="W8" s="160">
        <v>1269801.396892</v>
      </c>
      <c r="X8" s="157">
        <v>1181417</v>
      </c>
      <c r="Y8" s="157">
        <v>1127000</v>
      </c>
      <c r="Z8" s="157">
        <v>1100174</v>
      </c>
      <c r="AA8" s="157">
        <v>1342042</v>
      </c>
      <c r="AB8" s="157">
        <v>1068512</v>
      </c>
      <c r="AC8" s="157">
        <v>942758</v>
      </c>
      <c r="AD8" s="157">
        <v>1571637</v>
      </c>
      <c r="AE8" s="157">
        <v>1869678</v>
      </c>
      <c r="AF8" s="157">
        <v>1057629</v>
      </c>
      <c r="AG8" s="157">
        <v>1093134.9787389999</v>
      </c>
      <c r="AH8" s="157">
        <v>1444132.0659899998</v>
      </c>
      <c r="AI8" s="157">
        <v>1582235.3315900001</v>
      </c>
      <c r="AJ8" s="157">
        <v>2087387</v>
      </c>
    </row>
    <row r="9" spans="1:36" s="158" customFormat="1" ht="15.6" x14ac:dyDescent="0.3">
      <c r="A9" s="173"/>
      <c r="B9" s="173" t="s">
        <v>91</v>
      </c>
      <c r="C9" s="160">
        <v>298691.29163086845</v>
      </c>
      <c r="D9" s="160">
        <v>290109.55294147995</v>
      </c>
      <c r="E9" s="160">
        <v>234780.90698009447</v>
      </c>
      <c r="F9" s="160">
        <v>253409.40388887221</v>
      </c>
      <c r="G9" s="160">
        <v>276608.27076238999</v>
      </c>
      <c r="H9" s="160">
        <v>520720.65799808002</v>
      </c>
      <c r="I9" s="160">
        <v>655019.86053738999</v>
      </c>
      <c r="J9" s="160">
        <v>1007231.4182708001</v>
      </c>
      <c r="K9" s="160">
        <v>1191708.9846328001</v>
      </c>
      <c r="L9" s="160">
        <v>1266317.4390399996</v>
      </c>
      <c r="M9" s="160">
        <v>1568828.0534000001</v>
      </c>
      <c r="N9" s="160">
        <v>2133478.77776</v>
      </c>
      <c r="O9" s="160">
        <v>2505559.9728399999</v>
      </c>
      <c r="P9" s="160">
        <v>3103637.5381399998</v>
      </c>
      <c r="Q9" s="160">
        <v>3269435.2437900002</v>
      </c>
      <c r="R9" s="160">
        <v>3873702.3788200002</v>
      </c>
      <c r="S9" s="160">
        <v>3829436.5554</v>
      </c>
      <c r="T9" s="160">
        <v>4485775.1474799998</v>
      </c>
      <c r="U9" s="160">
        <v>5407378</v>
      </c>
      <c r="V9" s="160">
        <v>6134015.807371635</v>
      </c>
      <c r="W9" s="160">
        <v>6861898.1849756008</v>
      </c>
      <c r="X9" s="157">
        <v>7845395</v>
      </c>
      <c r="Y9" s="157">
        <v>9405974</v>
      </c>
      <c r="Z9" s="157">
        <v>12330462</v>
      </c>
      <c r="AA9" s="157">
        <v>14729110</v>
      </c>
      <c r="AB9" s="157">
        <v>14672792</v>
      </c>
      <c r="AC9" s="157">
        <v>14402573</v>
      </c>
      <c r="AD9" s="157">
        <v>16090123</v>
      </c>
      <c r="AE9" s="157">
        <v>18205336</v>
      </c>
      <c r="AF9" s="157">
        <v>19401998</v>
      </c>
      <c r="AG9" s="157">
        <v>23678709.497999996</v>
      </c>
      <c r="AH9" s="157">
        <v>23785673.61778</v>
      </c>
      <c r="AI9" s="157">
        <v>26748979.367029998</v>
      </c>
      <c r="AJ9" s="157">
        <v>28377145</v>
      </c>
    </row>
    <row r="10" spans="1:36" s="158" customFormat="1" ht="15.6" x14ac:dyDescent="0.3">
      <c r="A10" s="173"/>
      <c r="B10" s="173" t="s">
        <v>92</v>
      </c>
      <c r="C10" s="160">
        <v>200486.22136842104</v>
      </c>
      <c r="D10" s="160">
        <v>213673.86052899199</v>
      </c>
      <c r="E10" s="160">
        <v>172199.24100734619</v>
      </c>
      <c r="F10" s="160">
        <v>175315.86634195934</v>
      </c>
      <c r="G10" s="160">
        <v>226994.59699999998</v>
      </c>
      <c r="H10" s="160">
        <v>261831.69899999999</v>
      </c>
      <c r="I10" s="160">
        <v>258434.00099999999</v>
      </c>
      <c r="J10" s="160">
        <v>338666.20122857997</v>
      </c>
      <c r="K10" s="160">
        <v>390100.55900000001</v>
      </c>
      <c r="L10" s="160">
        <v>222407.00563999999</v>
      </c>
      <c r="M10" s="160">
        <v>170310.16979999997</v>
      </c>
      <c r="N10" s="160">
        <v>213227.53275999997</v>
      </c>
      <c r="O10" s="160">
        <v>154898.34836</v>
      </c>
      <c r="P10" s="160">
        <v>170525.88739000002</v>
      </c>
      <c r="Q10" s="160">
        <v>187776.87641</v>
      </c>
      <c r="R10" s="160">
        <v>105335.35341</v>
      </c>
      <c r="S10" s="160">
        <v>129661.06726000001</v>
      </c>
      <c r="T10" s="160">
        <v>122967.09704000001</v>
      </c>
      <c r="U10" s="160">
        <v>1982</v>
      </c>
      <c r="V10" s="160">
        <v>1222.8</v>
      </c>
      <c r="W10" s="160">
        <v>73.8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0</v>
      </c>
      <c r="AD10" s="157">
        <v>0</v>
      </c>
      <c r="AE10" s="157">
        <v>0</v>
      </c>
      <c r="AF10" s="157">
        <v>0</v>
      </c>
      <c r="AG10" s="157">
        <v>0</v>
      </c>
      <c r="AH10" s="157">
        <v>0</v>
      </c>
      <c r="AI10" s="157">
        <v>12599</v>
      </c>
      <c r="AJ10" s="157">
        <v>12490</v>
      </c>
    </row>
    <row r="11" spans="1:36" s="158" customFormat="1" ht="15.6" x14ac:dyDescent="0.3">
      <c r="A11" s="173"/>
      <c r="B11" s="173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</row>
    <row r="12" spans="1:36" s="159" customFormat="1" ht="15.6" x14ac:dyDescent="0.3">
      <c r="A12" s="163" t="s">
        <v>102</v>
      </c>
      <c r="B12" s="163"/>
      <c r="C12" s="174">
        <v>153622.86959325441</v>
      </c>
      <c r="D12" s="174">
        <v>160462.38003878618</v>
      </c>
      <c r="E12" s="174">
        <v>169086.50291707148</v>
      </c>
      <c r="F12" s="174">
        <v>279794.36015362857</v>
      </c>
      <c r="G12" s="174">
        <v>288311.98558861995</v>
      </c>
      <c r="H12" s="174">
        <v>243488.52942780347</v>
      </c>
      <c r="I12" s="174">
        <v>127858.32786318001</v>
      </c>
      <c r="J12" s="174">
        <v>182773.77764344003</v>
      </c>
      <c r="K12" s="174">
        <v>214942.18098560002</v>
      </c>
      <c r="L12" s="174">
        <v>169497.82738399997</v>
      </c>
      <c r="M12" s="174">
        <v>173749.15060000002</v>
      </c>
      <c r="N12" s="174">
        <v>251324.69631999999</v>
      </c>
      <c r="O12" s="174">
        <v>210568.98875999998</v>
      </c>
      <c r="P12" s="174">
        <v>327419.51430000004</v>
      </c>
      <c r="Q12" s="174">
        <v>273389.19615000003</v>
      </c>
      <c r="R12" s="174">
        <v>665083.87161999987</v>
      </c>
      <c r="S12" s="174">
        <v>1236556.94634</v>
      </c>
      <c r="T12" s="174">
        <v>545962.14974999998</v>
      </c>
      <c r="U12" s="174">
        <v>692479</v>
      </c>
      <c r="V12" s="174">
        <v>688005.32994825556</v>
      </c>
      <c r="W12" s="174">
        <v>1301721.1907909208</v>
      </c>
      <c r="X12" s="156">
        <v>1255156</v>
      </c>
      <c r="Y12" s="156">
        <v>1146806</v>
      </c>
      <c r="Z12" s="156">
        <v>1608081</v>
      </c>
      <c r="AA12" s="156">
        <v>1838036</v>
      </c>
      <c r="AB12" s="156">
        <v>912031</v>
      </c>
      <c r="AC12" s="156">
        <v>1628669</v>
      </c>
      <c r="AD12" s="156">
        <v>1896117</v>
      </c>
      <c r="AE12" s="156">
        <v>1754725</v>
      </c>
      <c r="AF12" s="156">
        <v>2770479</v>
      </c>
      <c r="AG12" s="156">
        <v>3083398.666243</v>
      </c>
      <c r="AH12" s="156">
        <v>2993036.8898700001</v>
      </c>
      <c r="AI12" s="156">
        <v>2870189.0903400006</v>
      </c>
      <c r="AJ12" s="156">
        <v>3127136</v>
      </c>
    </row>
    <row r="13" spans="1:36" s="159" customFormat="1" ht="15.6" x14ac:dyDescent="0.3">
      <c r="A13" s="163"/>
      <c r="B13" s="163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</row>
    <row r="14" spans="1:36" s="159" customFormat="1" ht="15.6" x14ac:dyDescent="0.3">
      <c r="A14" s="163" t="s">
        <v>94</v>
      </c>
      <c r="B14" s="163"/>
      <c r="C14" s="156">
        <f t="shared" ref="C14:Y14" si="2">+C7-C12</f>
        <v>504108.27292940347</v>
      </c>
      <c r="D14" s="156">
        <f t="shared" si="2"/>
        <v>525303.81064395572</v>
      </c>
      <c r="E14" s="156">
        <f t="shared" si="2"/>
        <v>425563.53473986266</v>
      </c>
      <c r="F14" s="156">
        <f t="shared" si="2"/>
        <v>421417.12534662749</v>
      </c>
      <c r="G14" s="156">
        <f t="shared" si="2"/>
        <v>542140.78374424996</v>
      </c>
      <c r="H14" s="156">
        <f t="shared" si="2"/>
        <v>768844.36977190652</v>
      </c>
      <c r="I14" s="156">
        <f t="shared" si="2"/>
        <v>1123184.1939281698</v>
      </c>
      <c r="J14" s="156">
        <f t="shared" si="2"/>
        <v>1615663.31099823</v>
      </c>
      <c r="K14" s="156">
        <f t="shared" si="2"/>
        <v>1763752.9490424001</v>
      </c>
      <c r="L14" s="156">
        <f t="shared" si="2"/>
        <v>1845983.3777859996</v>
      </c>
      <c r="M14" s="156">
        <f t="shared" si="2"/>
        <v>2144860.4434000002</v>
      </c>
      <c r="N14" s="156">
        <f t="shared" si="2"/>
        <v>2755598.3014999996</v>
      </c>
      <c r="O14" s="156">
        <f t="shared" si="2"/>
        <v>3139008.0337800002</v>
      </c>
      <c r="P14" s="156">
        <f t="shared" si="2"/>
        <v>3227429.5830299999</v>
      </c>
      <c r="Q14" s="156">
        <f t="shared" si="2"/>
        <v>3483805.4581800001</v>
      </c>
      <c r="R14" s="156">
        <f t="shared" si="2"/>
        <v>3463858.9498300003</v>
      </c>
      <c r="S14" s="156">
        <f t="shared" si="2"/>
        <v>3079190.5790599994</v>
      </c>
      <c r="T14" s="156">
        <f t="shared" si="2"/>
        <v>5557821.4929500008</v>
      </c>
      <c r="U14" s="156">
        <f t="shared" si="2"/>
        <v>5348649</v>
      </c>
      <c r="V14" s="156">
        <f t="shared" si="2"/>
        <v>6144859.4324690318</v>
      </c>
      <c r="W14" s="156">
        <f t="shared" si="2"/>
        <v>6830052.1910766801</v>
      </c>
      <c r="X14" s="156">
        <f t="shared" si="2"/>
        <v>7771656</v>
      </c>
      <c r="Y14" s="156">
        <f t="shared" si="2"/>
        <v>9386168</v>
      </c>
      <c r="Z14" s="156">
        <f>+Z7-Z12</f>
        <v>11822555</v>
      </c>
      <c r="AA14" s="156">
        <v>14233117</v>
      </c>
      <c r="AB14" s="156">
        <v>14829273</v>
      </c>
      <c r="AC14" s="156">
        <v>13716661</v>
      </c>
      <c r="AD14" s="156">
        <v>15765644</v>
      </c>
      <c r="AE14" s="156">
        <v>18320289</v>
      </c>
      <c r="AF14" s="156">
        <v>17689148</v>
      </c>
      <c r="AG14" s="156">
        <v>21688445.810495995</v>
      </c>
      <c r="AH14" s="156">
        <v>22236768.793900002</v>
      </c>
      <c r="AI14" s="156">
        <v>25473624.608279999</v>
      </c>
      <c r="AJ14" s="156">
        <v>27349886</v>
      </c>
    </row>
    <row r="15" spans="1:36" s="159" customFormat="1" ht="15.6" x14ac:dyDescent="0.3">
      <c r="A15" s="163"/>
      <c r="B15" s="163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16" spans="1:36" s="159" customFormat="1" ht="15.6" x14ac:dyDescent="0.3">
      <c r="A16" s="163" t="s">
        <v>65</v>
      </c>
      <c r="B16" s="163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4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</row>
    <row r="17" spans="1:36" s="159" customFormat="1" ht="31.2" x14ac:dyDescent="0.3">
      <c r="A17" s="163"/>
      <c r="B17" s="176" t="s">
        <v>95</v>
      </c>
      <c r="C17" s="214">
        <f t="shared" ref="C17:Z17" si="3">+C7-C10</f>
        <v>457244.92115423683</v>
      </c>
      <c r="D17" s="214">
        <f t="shared" si="3"/>
        <v>472092.33015374991</v>
      </c>
      <c r="E17" s="214">
        <f t="shared" si="3"/>
        <v>422450.79664958792</v>
      </c>
      <c r="F17" s="214">
        <f t="shared" si="3"/>
        <v>525895.61915829673</v>
      </c>
      <c r="G17" s="214">
        <f t="shared" si="3"/>
        <v>603458.17233286996</v>
      </c>
      <c r="H17" s="214">
        <f t="shared" si="3"/>
        <v>750501.20019970997</v>
      </c>
      <c r="I17" s="214">
        <f t="shared" si="3"/>
        <v>992608.52079134993</v>
      </c>
      <c r="J17" s="214">
        <f t="shared" si="3"/>
        <v>1459770.8874130901</v>
      </c>
      <c r="K17" s="214">
        <f t="shared" si="3"/>
        <v>1588594.5710280002</v>
      </c>
      <c r="L17" s="214">
        <f t="shared" si="3"/>
        <v>1793074.1995299994</v>
      </c>
      <c r="M17" s="214">
        <f t="shared" si="3"/>
        <v>2148299.4242000002</v>
      </c>
      <c r="N17" s="214">
        <f t="shared" si="3"/>
        <v>2793695.4650599998</v>
      </c>
      <c r="O17" s="214">
        <f t="shared" si="3"/>
        <v>3194678.6741800001</v>
      </c>
      <c r="P17" s="214">
        <f t="shared" si="3"/>
        <v>3384323.20994</v>
      </c>
      <c r="Q17" s="214">
        <f t="shared" si="3"/>
        <v>3569417.7779200003</v>
      </c>
      <c r="R17" s="214">
        <f t="shared" si="3"/>
        <v>4023607.4680400002</v>
      </c>
      <c r="S17" s="214">
        <f t="shared" si="3"/>
        <v>4186086.4581399998</v>
      </c>
      <c r="T17" s="214">
        <f t="shared" si="3"/>
        <v>5980816.5456600003</v>
      </c>
      <c r="U17" s="214">
        <f t="shared" si="3"/>
        <v>6039146</v>
      </c>
      <c r="V17" s="214">
        <f t="shared" si="3"/>
        <v>6831641.9624172878</v>
      </c>
      <c r="W17" s="214">
        <f t="shared" si="3"/>
        <v>8131699.5818676008</v>
      </c>
      <c r="X17" s="214">
        <f t="shared" si="3"/>
        <v>9026812</v>
      </c>
      <c r="Y17" s="214">
        <f t="shared" si="3"/>
        <v>10532974</v>
      </c>
      <c r="Z17" s="214">
        <f t="shared" si="3"/>
        <v>13430636</v>
      </c>
      <c r="AA17" s="214">
        <f>+AA7-AA10</f>
        <v>16071153</v>
      </c>
      <c r="AB17" s="214">
        <v>15741304</v>
      </c>
      <c r="AC17" s="214">
        <v>15345330</v>
      </c>
      <c r="AD17" s="214">
        <v>17661760</v>
      </c>
      <c r="AE17" s="214">
        <v>20075014</v>
      </c>
      <c r="AF17" s="214">
        <v>20459627</v>
      </c>
      <c r="AG17" s="214">
        <v>24771844.476738997</v>
      </c>
      <c r="AH17" s="214">
        <v>25229805.683770001</v>
      </c>
      <c r="AI17" s="214">
        <v>28331214.698619999</v>
      </c>
      <c r="AJ17" s="214">
        <v>30464532</v>
      </c>
    </row>
    <row r="18" spans="1:36" s="158" customFormat="1" ht="31.2" x14ac:dyDescent="0.3">
      <c r="A18" s="173"/>
      <c r="B18" s="176" t="s">
        <v>96</v>
      </c>
      <c r="C18" s="214">
        <f t="shared" ref="C18:Z18" si="4">+C14-C10</f>
        <v>303622.05156098242</v>
      </c>
      <c r="D18" s="214">
        <f t="shared" si="4"/>
        <v>311629.95011496369</v>
      </c>
      <c r="E18" s="214">
        <f t="shared" si="4"/>
        <v>253364.29373251647</v>
      </c>
      <c r="F18" s="214">
        <f t="shared" si="4"/>
        <v>246101.25900466816</v>
      </c>
      <c r="G18" s="214">
        <f t="shared" si="4"/>
        <v>315146.18674425001</v>
      </c>
      <c r="H18" s="214">
        <f t="shared" si="4"/>
        <v>507012.6707719065</v>
      </c>
      <c r="I18" s="214">
        <f t="shared" si="4"/>
        <v>864750.19292816985</v>
      </c>
      <c r="J18" s="214">
        <f t="shared" si="4"/>
        <v>1276997.10976965</v>
      </c>
      <c r="K18" s="214">
        <f t="shared" si="4"/>
        <v>1373652.3900424</v>
      </c>
      <c r="L18" s="214">
        <f t="shared" si="4"/>
        <v>1623576.3721459997</v>
      </c>
      <c r="M18" s="214">
        <f t="shared" si="4"/>
        <v>1974550.2736000002</v>
      </c>
      <c r="N18" s="214">
        <f t="shared" si="4"/>
        <v>2542370.7687399997</v>
      </c>
      <c r="O18" s="214">
        <f t="shared" si="4"/>
        <v>2984109.68542</v>
      </c>
      <c r="P18" s="214">
        <f t="shared" si="4"/>
        <v>3056903.69564</v>
      </c>
      <c r="Q18" s="214">
        <f t="shared" si="4"/>
        <v>3296028.58177</v>
      </c>
      <c r="R18" s="214">
        <f t="shared" si="4"/>
        <v>3358523.5964200003</v>
      </c>
      <c r="S18" s="214">
        <f t="shared" si="4"/>
        <v>2949529.5117999995</v>
      </c>
      <c r="T18" s="214">
        <f t="shared" si="4"/>
        <v>5434854.3959100004</v>
      </c>
      <c r="U18" s="214">
        <f t="shared" si="4"/>
        <v>5346667</v>
      </c>
      <c r="V18" s="214">
        <f t="shared" si="4"/>
        <v>6143636.632469032</v>
      </c>
      <c r="W18" s="214">
        <f t="shared" si="4"/>
        <v>6829978.3910766803</v>
      </c>
      <c r="X18" s="214">
        <f t="shared" si="4"/>
        <v>7771656</v>
      </c>
      <c r="Y18" s="214">
        <f t="shared" si="4"/>
        <v>9386168</v>
      </c>
      <c r="Z18" s="214">
        <f t="shared" si="4"/>
        <v>11822555</v>
      </c>
      <c r="AA18" s="214">
        <f>+AA14-AA10</f>
        <v>14233117</v>
      </c>
      <c r="AB18" s="214">
        <v>14829273</v>
      </c>
      <c r="AC18" s="214">
        <v>13716661</v>
      </c>
      <c r="AD18" s="214">
        <v>15765644</v>
      </c>
      <c r="AE18" s="214">
        <v>18320289</v>
      </c>
      <c r="AF18" s="214">
        <v>17689148</v>
      </c>
      <c r="AG18" s="214">
        <v>21688445.810495995</v>
      </c>
      <c r="AH18" s="214">
        <v>22236768.793900002</v>
      </c>
      <c r="AI18" s="214">
        <v>25461025.608279999</v>
      </c>
      <c r="AJ18" s="214">
        <v>27337396</v>
      </c>
    </row>
    <row r="19" spans="1:36" s="158" customFormat="1" ht="9" customHeight="1" x14ac:dyDescent="0.3">
      <c r="A19" s="170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</row>
    <row r="20" spans="1:36" s="177" customFormat="1" ht="18" x14ac:dyDescent="0.3"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D20" s="193"/>
      <c r="AE20" s="193"/>
      <c r="AG20" s="193"/>
      <c r="AH20" s="193"/>
      <c r="AI20" s="193"/>
      <c r="AJ20" s="193" t="s">
        <v>97</v>
      </c>
    </row>
    <row r="21" spans="1:36" s="183" customFormat="1" ht="15.75" customHeight="1" x14ac:dyDescent="0.3">
      <c r="A21" s="179"/>
      <c r="B21" s="180"/>
      <c r="C21" s="181"/>
      <c r="D21" s="181"/>
      <c r="E21" s="181"/>
      <c r="F21" s="181"/>
      <c r="G21" s="182"/>
      <c r="I21" s="184"/>
      <c r="J21" s="184"/>
      <c r="K21" s="184"/>
      <c r="L21" s="184"/>
      <c r="M21" s="184"/>
      <c r="N21" s="184"/>
      <c r="O21" s="184"/>
      <c r="P21" s="184"/>
      <c r="Q21" s="184"/>
      <c r="R21" s="178"/>
      <c r="S21" s="178"/>
      <c r="T21" s="178"/>
      <c r="U21" s="178"/>
      <c r="V21" s="178"/>
      <c r="W21" s="178"/>
      <c r="X21" s="178"/>
      <c r="AD21" s="193"/>
      <c r="AE21" s="193"/>
      <c r="AG21" s="193"/>
      <c r="AH21" s="193"/>
      <c r="AI21" s="193"/>
      <c r="AJ21" s="193" t="s">
        <v>98</v>
      </c>
    </row>
    <row r="22" spans="1:36" s="183" customFormat="1" ht="15.75" customHeight="1" x14ac:dyDescent="0.3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D22" s="193"/>
      <c r="AE22" s="193"/>
      <c r="AG22" s="193"/>
      <c r="AH22" s="193"/>
      <c r="AI22" s="193"/>
      <c r="AJ22" s="193" t="s">
        <v>99</v>
      </c>
    </row>
    <row r="23" spans="1:36" s="183" customFormat="1" ht="18" x14ac:dyDescent="0.3">
      <c r="A23" s="179"/>
      <c r="B23" s="180"/>
      <c r="C23" s="181"/>
      <c r="D23" s="181"/>
      <c r="E23" s="182"/>
      <c r="F23" s="181"/>
      <c r="G23" s="181"/>
      <c r="H23" s="181"/>
      <c r="I23" s="181"/>
      <c r="J23" s="181"/>
      <c r="K23" s="181"/>
      <c r="L23" s="181"/>
      <c r="M23" s="184"/>
      <c r="N23" s="184"/>
      <c r="O23" s="184"/>
      <c r="P23" s="184"/>
      <c r="Q23" s="184"/>
      <c r="R23" s="185"/>
      <c r="S23" s="185"/>
      <c r="T23" s="185"/>
      <c r="U23" s="185"/>
      <c r="V23" s="185"/>
      <c r="W23" s="185"/>
      <c r="X23" s="185"/>
      <c r="AD23" s="193"/>
      <c r="AE23" s="193"/>
      <c r="AG23" s="193"/>
      <c r="AH23" s="193"/>
      <c r="AI23" s="193"/>
      <c r="AJ23" s="193" t="s">
        <v>100</v>
      </c>
    </row>
    <row r="24" spans="1:36" s="183" customFormat="1" ht="15.75" customHeight="1" x14ac:dyDescent="0.3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D24" s="193"/>
      <c r="AE24" s="193"/>
      <c r="AG24" s="193"/>
      <c r="AH24" s="193"/>
      <c r="AI24" s="193"/>
      <c r="AJ24" s="193" t="s">
        <v>101</v>
      </c>
    </row>
    <row r="25" spans="1:36" s="183" customFormat="1" ht="19.5" customHeight="1" x14ac:dyDescent="0.3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</row>
    <row r="26" spans="1:36" s="183" customFormat="1" ht="15.75" customHeight="1" x14ac:dyDescent="0.35">
      <c r="A26" s="180"/>
      <c r="B26" s="186"/>
      <c r="C26" s="187"/>
      <c r="D26" s="187"/>
      <c r="E26" s="187"/>
      <c r="F26" s="187"/>
      <c r="G26" s="187"/>
      <c r="H26" s="187"/>
      <c r="I26" s="187"/>
      <c r="J26" s="182"/>
      <c r="K26" s="181"/>
      <c r="L26" s="181"/>
      <c r="M26" s="181"/>
      <c r="N26" s="181"/>
      <c r="O26" s="182"/>
      <c r="Q26" s="184"/>
      <c r="R26" s="188"/>
      <c r="S26" s="188"/>
      <c r="T26" s="188"/>
      <c r="U26" s="188"/>
      <c r="V26" s="188"/>
      <c r="W26" s="188"/>
      <c r="X26" s="188"/>
    </row>
    <row r="28" spans="1:36" s="183" customFormat="1" ht="15.75" customHeight="1" x14ac:dyDescent="0.3">
      <c r="A28" s="200"/>
      <c r="B28" s="201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</row>
    <row r="29" spans="1:36" s="183" customFormat="1" ht="15.75" customHeight="1" x14ac:dyDescent="0.3">
      <c r="A29" s="200"/>
      <c r="B29" s="201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</row>
    <row r="30" spans="1:36" s="183" customFormat="1" x14ac:dyDescent="0.3">
      <c r="A30" s="179"/>
      <c r="B30" s="179"/>
      <c r="C30" s="190"/>
      <c r="D30" s="190"/>
      <c r="E30" s="190"/>
      <c r="F30" s="190"/>
      <c r="G30" s="190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</row>
    <row r="31" spans="1:36" s="158" customFormat="1" ht="21" x14ac:dyDescent="0.4">
      <c r="A31" s="162" t="s">
        <v>86</v>
      </c>
      <c r="B31" s="163"/>
      <c r="C31" s="191"/>
      <c r="D31" s="191"/>
      <c r="E31" s="191"/>
      <c r="F31" s="191"/>
      <c r="G31" s="191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</row>
    <row r="32" spans="1:36" s="165" customFormat="1" ht="21" x14ac:dyDescent="0.4">
      <c r="A32" s="162" t="s">
        <v>87</v>
      </c>
      <c r="B32" s="163"/>
      <c r="C32" s="191"/>
      <c r="D32" s="191"/>
      <c r="E32" s="191"/>
      <c r="F32" s="191"/>
      <c r="G32" s="191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58"/>
      <c r="V32" s="158"/>
      <c r="W32" s="158"/>
      <c r="X32" s="158"/>
    </row>
    <row r="33" spans="1:36" s="165" customFormat="1" ht="21" x14ac:dyDescent="0.4">
      <c r="A33" s="162" t="s">
        <v>31</v>
      </c>
      <c r="B33" s="163"/>
      <c r="C33" s="191"/>
      <c r="D33" s="191"/>
      <c r="E33" s="191"/>
      <c r="F33" s="191"/>
      <c r="G33" s="191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58"/>
      <c r="V33" s="158"/>
      <c r="W33" s="158"/>
      <c r="X33" s="158"/>
    </row>
    <row r="34" spans="1:36" s="165" customFormat="1" ht="15.6" x14ac:dyDescent="0.3">
      <c r="A34" s="170"/>
      <c r="B34" s="170"/>
      <c r="C34" s="191"/>
      <c r="D34" s="191"/>
      <c r="E34" s="191"/>
      <c r="F34" s="191"/>
      <c r="G34" s="191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58"/>
    </row>
    <row r="35" spans="1:36" s="282" customFormat="1" ht="21" x14ac:dyDescent="0.3">
      <c r="A35" s="279"/>
      <c r="B35" s="279"/>
      <c r="C35" s="274">
        <v>1991</v>
      </c>
      <c r="D35" s="274">
        <v>1992</v>
      </c>
      <c r="E35" s="274">
        <v>1993</v>
      </c>
      <c r="F35" s="274">
        <v>1994</v>
      </c>
      <c r="G35" s="274">
        <v>1995</v>
      </c>
      <c r="H35" s="274">
        <v>1996</v>
      </c>
      <c r="I35" s="274">
        <v>1997</v>
      </c>
      <c r="J35" s="274">
        <v>1998</v>
      </c>
      <c r="K35" s="274">
        <v>1999</v>
      </c>
      <c r="L35" s="274">
        <v>2000</v>
      </c>
      <c r="M35" s="274">
        <v>2001</v>
      </c>
      <c r="N35" s="274">
        <v>2002</v>
      </c>
      <c r="O35" s="274">
        <v>2003</v>
      </c>
      <c r="P35" s="274">
        <v>2004</v>
      </c>
      <c r="Q35" s="274">
        <v>2005</v>
      </c>
      <c r="R35" s="274">
        <v>2006</v>
      </c>
      <c r="S35" s="274">
        <v>2007</v>
      </c>
      <c r="T35" s="274">
        <v>2008</v>
      </c>
      <c r="U35" s="274">
        <v>2009</v>
      </c>
      <c r="V35" s="274">
        <v>2010</v>
      </c>
      <c r="W35" s="274">
        <v>2011</v>
      </c>
      <c r="X35" s="274">
        <v>2012</v>
      </c>
      <c r="Y35" s="274">
        <v>2013</v>
      </c>
      <c r="Z35" s="274">
        <v>2014</v>
      </c>
      <c r="AA35" s="274">
        <v>2015</v>
      </c>
      <c r="AB35" s="274">
        <v>2016</v>
      </c>
      <c r="AC35" s="284">
        <v>2017</v>
      </c>
      <c r="AD35" s="284">
        <v>2018</v>
      </c>
      <c r="AE35" s="284">
        <v>2019</v>
      </c>
      <c r="AF35" s="284">
        <v>2020</v>
      </c>
      <c r="AG35" s="284">
        <v>2021</v>
      </c>
      <c r="AH35" s="278">
        <v>2022</v>
      </c>
      <c r="AI35" s="278">
        <v>2023</v>
      </c>
      <c r="AJ35" s="278">
        <v>2024</v>
      </c>
    </row>
    <row r="36" spans="1:36" s="158" customFormat="1" ht="18" x14ac:dyDescent="0.35">
      <c r="A36" s="194"/>
      <c r="B36" s="194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61"/>
      <c r="AB36" s="161"/>
      <c r="AC36" s="161"/>
      <c r="AH36" s="161"/>
      <c r="AI36" s="161"/>
      <c r="AJ36" s="161"/>
    </row>
    <row r="37" spans="1:36" s="158" customFormat="1" ht="21" x14ac:dyDescent="0.4">
      <c r="A37" s="162" t="s">
        <v>89</v>
      </c>
      <c r="B37" s="162"/>
      <c r="C37" s="241">
        <f t="shared" ref="C37:AB40" si="5">C7/C$53</f>
        <v>4.9780347837681302E-2</v>
      </c>
      <c r="D37" s="241">
        <f t="shared" si="5"/>
        <v>4.1148244750656392E-2</v>
      </c>
      <c r="E37" s="241">
        <f t="shared" si="5"/>
        <v>2.9844896320866478E-2</v>
      </c>
      <c r="F37" s="241">
        <f t="shared" si="5"/>
        <v>2.9273496538256973E-2</v>
      </c>
      <c r="G37" s="241">
        <f t="shared" si="5"/>
        <v>2.8497166143364436E-2</v>
      </c>
      <c r="H37" s="241">
        <f t="shared" si="5"/>
        <v>3.1250763003470614E-2</v>
      </c>
      <c r="I37" s="241">
        <f t="shared" si="5"/>
        <v>3.4802432537878659E-2</v>
      </c>
      <c r="J37" s="241">
        <f t="shared" si="5"/>
        <v>4.7651297192689984E-2</v>
      </c>
      <c r="K37" s="241">
        <f t="shared" si="5"/>
        <v>5.1445743071750684E-2</v>
      </c>
      <c r="L37" s="241">
        <f t="shared" si="5"/>
        <v>4.7743213948758113E-2</v>
      </c>
      <c r="M37" s="241">
        <f t="shared" si="5"/>
        <v>5.1060512141480677E-2</v>
      </c>
      <c r="N37" s="241">
        <f t="shared" si="5"/>
        <v>6.2089353167785299E-2</v>
      </c>
      <c r="O37" s="241">
        <f t="shared" si="5"/>
        <v>6.3322221725963246E-2</v>
      </c>
      <c r="P37" s="241">
        <f t="shared" si="5"/>
        <v>5.8863144757029487E-2</v>
      </c>
      <c r="Q37" s="241">
        <f t="shared" si="5"/>
        <v>5.4875240337007282E-2</v>
      </c>
      <c r="R37" s="241">
        <f t="shared" si="5"/>
        <v>5.0613724704955232E-2</v>
      </c>
      <c r="S37" s="241">
        <f t="shared" si="5"/>
        <v>4.7867928734826787E-2</v>
      </c>
      <c r="T37" s="241">
        <f t="shared" si="5"/>
        <v>6.5025789204131559E-2</v>
      </c>
      <c r="U37" s="241">
        <f t="shared" si="5"/>
        <v>6.2837774958381595E-2</v>
      </c>
      <c r="V37" s="241">
        <f t="shared" si="5"/>
        <v>6.1680775726366537E-2</v>
      </c>
      <c r="W37" s="241">
        <f t="shared" si="5"/>
        <v>6.6923054295553813E-2</v>
      </c>
      <c r="X37" s="241">
        <f t="shared" si="5"/>
        <v>6.945122935696639E-2</v>
      </c>
      <c r="Y37" s="241">
        <f t="shared" si="5"/>
        <v>7.6709897171661226E-2</v>
      </c>
      <c r="Z37" s="241">
        <f t="shared" si="5"/>
        <v>9.0777417329301141E-2</v>
      </c>
      <c r="AA37" s="241">
        <f t="shared" si="5"/>
        <v>0.10131672483006827</v>
      </c>
      <c r="AB37" s="241">
        <f t="shared" si="5"/>
        <v>9.3273682986184089E-2</v>
      </c>
      <c r="AC37" s="241">
        <f t="shared" ref="AC37:AD40" si="6">AC7/AC$53</f>
        <v>8.5577546177971572E-2</v>
      </c>
      <c r="AD37" s="241">
        <f t="shared" si="6"/>
        <v>9.32339449515239E-2</v>
      </c>
      <c r="AE37" s="241">
        <f t="shared" ref="AE37:AF37" si="7">AE7/AE$53</f>
        <v>0.10266883423507352</v>
      </c>
      <c r="AF37" s="241">
        <f t="shared" si="7"/>
        <v>0.1016588305165271</v>
      </c>
      <c r="AG37" s="241">
        <f t="shared" ref="AG37" si="8">AG7/AG$53</f>
        <v>0.10340474032704391</v>
      </c>
      <c r="AH37" s="241">
        <f t="shared" ref="AH37:AJ40" si="9">AH7/AH$53</f>
        <v>9.5906955367806607E-2</v>
      </c>
      <c r="AI37" s="241">
        <f t="shared" si="9"/>
        <v>0.10056079778277897</v>
      </c>
      <c r="AJ37" s="241">
        <f t="shared" si="9"/>
        <v>9.7798466399838704E-2</v>
      </c>
    </row>
    <row r="38" spans="1:36" s="158" customFormat="1" ht="21" x14ac:dyDescent="0.4">
      <c r="A38" s="242"/>
      <c r="B38" s="242" t="s">
        <v>90</v>
      </c>
      <c r="C38" s="243">
        <f t="shared" si="5"/>
        <v>1.2000123330526706E-2</v>
      </c>
      <c r="D38" s="243">
        <f t="shared" si="5"/>
        <v>1.0919569904254703E-2</v>
      </c>
      <c r="E38" s="243">
        <f t="shared" si="5"/>
        <v>9.4189658539394726E-3</v>
      </c>
      <c r="F38" s="243">
        <f t="shared" si="5"/>
        <v>1.1375490054504148E-2</v>
      </c>
      <c r="G38" s="243">
        <f t="shared" si="5"/>
        <v>1.121592496642375E-2</v>
      </c>
      <c r="H38" s="243">
        <f t="shared" si="5"/>
        <v>7.0933358708670253E-3</v>
      </c>
      <c r="I38" s="243">
        <f t="shared" si="5"/>
        <v>9.3912927573542356E-3</v>
      </c>
      <c r="J38" s="243">
        <f t="shared" si="5"/>
        <v>1.1990462647658373E-2</v>
      </c>
      <c r="K38" s="243">
        <f t="shared" si="5"/>
        <v>1.0318958993081282E-2</v>
      </c>
      <c r="L38" s="243">
        <f t="shared" si="5"/>
        <v>1.2477943555374189E-2</v>
      </c>
      <c r="M38" s="243">
        <f t="shared" si="5"/>
        <v>1.2761141436204137E-2</v>
      </c>
      <c r="N38" s="243">
        <f t="shared" si="5"/>
        <v>1.3632682677525904E-2</v>
      </c>
      <c r="O38" s="243">
        <f t="shared" si="5"/>
        <v>1.3027473889425458E-2</v>
      </c>
      <c r="P38" s="243">
        <f t="shared" si="5"/>
        <v>4.6477475915354472E-3</v>
      </c>
      <c r="Q38" s="243">
        <f t="shared" si="5"/>
        <v>4.3813576808742014E-3</v>
      </c>
      <c r="R38" s="243">
        <f t="shared" si="5"/>
        <v>1.8375781031010605E-3</v>
      </c>
      <c r="S38" s="243">
        <f t="shared" si="5"/>
        <v>3.9557671126878354E-3</v>
      </c>
      <c r="T38" s="243">
        <f t="shared" si="5"/>
        <v>1.5927210481284246E-2</v>
      </c>
      <c r="U38" s="243">
        <f t="shared" si="5"/>
        <v>6.571437554361838E-3</v>
      </c>
      <c r="V38" s="243">
        <f t="shared" si="5"/>
        <v>6.2975229140925385E-3</v>
      </c>
      <c r="W38" s="243">
        <f t="shared" si="5"/>
        <v>1.0450240536493715E-2</v>
      </c>
      <c r="X38" s="243">
        <f t="shared" si="5"/>
        <v>9.0896833824853293E-3</v>
      </c>
      <c r="Y38" s="243">
        <f t="shared" si="5"/>
        <v>8.2077534903686467E-3</v>
      </c>
      <c r="Z38" s="243">
        <f t="shared" si="5"/>
        <v>7.4360554729386271E-3</v>
      </c>
      <c r="AA38" s="243">
        <f t="shared" si="5"/>
        <v>8.4605815167333974E-3</v>
      </c>
      <c r="AB38" s="243">
        <f t="shared" si="5"/>
        <v>6.3313718834814153E-3</v>
      </c>
      <c r="AC38" s="243">
        <f t="shared" si="6"/>
        <v>5.257554987716271E-3</v>
      </c>
      <c r="AD38" s="243">
        <f t="shared" si="6"/>
        <v>8.2964504976728339E-3</v>
      </c>
      <c r="AE38" s="243">
        <f t="shared" ref="AE38:AF38" si="10">AE8/AE$53</f>
        <v>9.5620187689514826E-3</v>
      </c>
      <c r="AF38" s="243">
        <f t="shared" si="10"/>
        <v>5.2550971364416395E-3</v>
      </c>
      <c r="AG38" s="243">
        <f t="shared" ref="AG38" si="11">AG8/AG$53</f>
        <v>4.5630570111586258E-3</v>
      </c>
      <c r="AH38" s="243">
        <f t="shared" si="9"/>
        <v>5.4896304527314674E-3</v>
      </c>
      <c r="AI38" s="243">
        <f t="shared" si="9"/>
        <v>5.6136005167341683E-3</v>
      </c>
      <c r="AJ38" s="243">
        <f t="shared" si="9"/>
        <v>6.6982675467097842E-3</v>
      </c>
    </row>
    <row r="39" spans="1:36" s="158" customFormat="1" ht="21" x14ac:dyDescent="0.4">
      <c r="A39" s="242"/>
      <c r="B39" s="242" t="s">
        <v>91</v>
      </c>
      <c r="C39" s="243">
        <f t="shared" si="5"/>
        <v>2.2606435110313669E-2</v>
      </c>
      <c r="D39" s="243">
        <f t="shared" si="5"/>
        <v>1.7407534887444176E-2</v>
      </c>
      <c r="E39" s="243">
        <f t="shared" si="5"/>
        <v>1.1783421143886997E-2</v>
      </c>
      <c r="F39" s="243">
        <f t="shared" si="5"/>
        <v>1.0579089847922857E-2</v>
      </c>
      <c r="G39" s="243">
        <f t="shared" si="5"/>
        <v>9.4918725539043913E-3</v>
      </c>
      <c r="H39" s="243">
        <f t="shared" si="5"/>
        <v>1.6074670582151059E-2</v>
      </c>
      <c r="I39" s="243">
        <f t="shared" si="5"/>
        <v>1.8221830281740969E-2</v>
      </c>
      <c r="J39" s="243">
        <f t="shared" si="5"/>
        <v>2.6687552184595478E-2</v>
      </c>
      <c r="K39" s="243">
        <f t="shared" si="5"/>
        <v>3.0984234665220184E-2</v>
      </c>
      <c r="L39" s="243">
        <f t="shared" si="5"/>
        <v>2.9996838603131858E-2</v>
      </c>
      <c r="M39" s="243">
        <f t="shared" si="5"/>
        <v>3.4548793413008795E-2</v>
      </c>
      <c r="N39" s="243">
        <f t="shared" si="5"/>
        <v>4.4053777700444212E-2</v>
      </c>
      <c r="O39" s="243">
        <f t="shared" si="5"/>
        <v>4.736646540152168E-2</v>
      </c>
      <c r="P39" s="243">
        <f t="shared" si="5"/>
        <v>5.1391735817450414E-2</v>
      </c>
      <c r="Q39" s="243">
        <f t="shared" si="5"/>
        <v>4.7751330786786617E-2</v>
      </c>
      <c r="R39" s="243">
        <f t="shared" si="5"/>
        <v>4.7484916664860127E-2</v>
      </c>
      <c r="S39" s="243">
        <f t="shared" si="5"/>
        <v>4.247403145100296E-2</v>
      </c>
      <c r="T39" s="243">
        <f t="shared" si="5"/>
        <v>4.7788566278233524E-2</v>
      </c>
      <c r="U39" s="243">
        <f t="shared" si="5"/>
        <v>5.6245721308819073E-2</v>
      </c>
      <c r="V39" s="243">
        <f t="shared" si="5"/>
        <v>5.5372214506207551E-2</v>
      </c>
      <c r="W39" s="243">
        <f t="shared" si="5"/>
        <v>5.647220639813462E-2</v>
      </c>
      <c r="X39" s="243">
        <f t="shared" si="5"/>
        <v>6.0361545974481061E-2</v>
      </c>
      <c r="Y39" s="243">
        <f t="shared" si="5"/>
        <v>6.8502143681292579E-2</v>
      </c>
      <c r="Z39" s="243">
        <f t="shared" si="5"/>
        <v>8.3341361856362511E-2</v>
      </c>
      <c r="AA39" s="243">
        <f t="shared" si="5"/>
        <v>9.285613700907501E-2</v>
      </c>
      <c r="AB39" s="243">
        <f t="shared" si="5"/>
        <v>8.6942311102702674E-2</v>
      </c>
      <c r="AC39" s="243">
        <f t="shared" si="6"/>
        <v>8.0319996767036397E-2</v>
      </c>
      <c r="AD39" s="243">
        <f t="shared" si="6"/>
        <v>8.4937494453851056E-2</v>
      </c>
      <c r="AE39" s="243">
        <f t="shared" ref="AE39:AF39" si="12">AE9/AE$53</f>
        <v>9.3106815466122025E-2</v>
      </c>
      <c r="AF39" s="243">
        <f t="shared" si="12"/>
        <v>9.6403733380085468E-2</v>
      </c>
      <c r="AG39" s="243">
        <f t="shared" ref="AG39" si="13">AG9/AG$53</f>
        <v>9.884168331588529E-2</v>
      </c>
      <c r="AH39" s="243">
        <f t="shared" si="9"/>
        <v>9.0417324915075134E-2</v>
      </c>
      <c r="AI39" s="243">
        <f t="shared" si="9"/>
        <v>9.490249737121989E-2</v>
      </c>
      <c r="AJ39" s="243">
        <f t="shared" si="9"/>
        <v>9.1060119384559657E-2</v>
      </c>
    </row>
    <row r="40" spans="1:36" s="158" customFormat="1" ht="21" x14ac:dyDescent="0.4">
      <c r="A40" s="242"/>
      <c r="B40" s="242" t="s">
        <v>92</v>
      </c>
      <c r="C40" s="243">
        <f t="shared" si="5"/>
        <v>1.5173789396840925E-2</v>
      </c>
      <c r="D40" s="243">
        <f t="shared" si="5"/>
        <v>1.2821139958957513E-2</v>
      </c>
      <c r="E40" s="243">
        <f t="shared" si="5"/>
        <v>8.642509323040011E-3</v>
      </c>
      <c r="F40" s="243">
        <f t="shared" si="5"/>
        <v>7.3189166358299685E-3</v>
      </c>
      <c r="G40" s="243">
        <f t="shared" si="5"/>
        <v>7.7893686230362932E-3</v>
      </c>
      <c r="H40" s="243">
        <f t="shared" si="5"/>
        <v>8.0827565504525255E-3</v>
      </c>
      <c r="I40" s="243">
        <f t="shared" si="5"/>
        <v>7.1893094987834603E-3</v>
      </c>
      <c r="J40" s="243">
        <f t="shared" si="5"/>
        <v>8.9732823604361349E-3</v>
      </c>
      <c r="K40" s="243">
        <f t="shared" si="5"/>
        <v>1.014254941344922E-2</v>
      </c>
      <c r="L40" s="243">
        <f t="shared" si="5"/>
        <v>5.2684317902520665E-3</v>
      </c>
      <c r="M40" s="243">
        <f t="shared" si="5"/>
        <v>3.7505772922677445E-3</v>
      </c>
      <c r="N40" s="243">
        <f t="shared" si="5"/>
        <v>4.4028927898151883E-3</v>
      </c>
      <c r="O40" s="243">
        <f t="shared" si="5"/>
        <v>2.9282824350161016E-3</v>
      </c>
      <c r="P40" s="243">
        <f t="shared" si="5"/>
        <v>2.823661348043622E-3</v>
      </c>
      <c r="Q40" s="243">
        <f t="shared" si="5"/>
        <v>2.7425518693464583E-3</v>
      </c>
      <c r="R40" s="243">
        <f t="shared" si="5"/>
        <v>1.2912299369940473E-3</v>
      </c>
      <c r="S40" s="243">
        <f t="shared" si="5"/>
        <v>1.4381301711359985E-3</v>
      </c>
      <c r="T40" s="243">
        <f t="shared" si="5"/>
        <v>1.3100124446137798E-3</v>
      </c>
      <c r="U40" s="243">
        <f t="shared" si="5"/>
        <v>2.0616095200683102E-5</v>
      </c>
      <c r="V40" s="243">
        <f t="shared" si="5"/>
        <v>1.1038306066446752E-5</v>
      </c>
      <c r="W40" s="243">
        <f t="shared" si="5"/>
        <v>6.0736092548087757E-7</v>
      </c>
      <c r="X40" s="243">
        <f t="shared" si="5"/>
        <v>0</v>
      </c>
      <c r="Y40" s="243">
        <f t="shared" si="5"/>
        <v>0</v>
      </c>
      <c r="Z40" s="243">
        <f t="shared" si="5"/>
        <v>0</v>
      </c>
      <c r="AA40" s="243">
        <f t="shared" si="5"/>
        <v>0</v>
      </c>
      <c r="AB40" s="243">
        <f t="shared" si="5"/>
        <v>0</v>
      </c>
      <c r="AC40" s="243">
        <f t="shared" si="6"/>
        <v>0</v>
      </c>
      <c r="AD40" s="243">
        <f t="shared" si="6"/>
        <v>0</v>
      </c>
      <c r="AE40" s="243">
        <f t="shared" ref="AE40:AF40" si="14">AE10/AE$53</f>
        <v>0</v>
      </c>
      <c r="AF40" s="243">
        <f t="shared" si="14"/>
        <v>0</v>
      </c>
      <c r="AG40" s="243">
        <f t="shared" ref="AG40" si="15">AG10/AG$53</f>
        <v>0</v>
      </c>
      <c r="AH40" s="243">
        <f t="shared" si="9"/>
        <v>0</v>
      </c>
      <c r="AI40" s="243">
        <f t="shared" si="9"/>
        <v>4.4699894824912647E-5</v>
      </c>
      <c r="AJ40" s="243">
        <f t="shared" si="9"/>
        <v>4.0079468569271153E-5</v>
      </c>
    </row>
    <row r="41" spans="1:36" s="158" customFormat="1" ht="21" x14ac:dyDescent="0.4">
      <c r="A41" s="242"/>
      <c r="B41" s="242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</row>
    <row r="42" spans="1:36" s="158" customFormat="1" ht="21" x14ac:dyDescent="0.4">
      <c r="A42" s="162" t="s">
        <v>93</v>
      </c>
      <c r="B42" s="162"/>
      <c r="C42" s="244">
        <f t="shared" ref="C42:AB42" si="16">C12/C$53</f>
        <v>1.1626939017733248E-2</v>
      </c>
      <c r="D42" s="244">
        <f t="shared" si="16"/>
        <v>9.6282747338931763E-3</v>
      </c>
      <c r="E42" s="244">
        <f t="shared" si="16"/>
        <v>8.4862840818135804E-3</v>
      </c>
      <c r="F42" s="244">
        <f t="shared" si="16"/>
        <v>1.1680583394234891E-2</v>
      </c>
      <c r="G42" s="244">
        <f t="shared" si="16"/>
        <v>9.8934880559702863E-3</v>
      </c>
      <c r="H42" s="244">
        <f t="shared" si="16"/>
        <v>7.5165020649109078E-3</v>
      </c>
      <c r="I42" s="244">
        <f t="shared" si="16"/>
        <v>3.5568581821605202E-3</v>
      </c>
      <c r="J42" s="244">
        <f t="shared" si="16"/>
        <v>4.8427646719053545E-3</v>
      </c>
      <c r="K42" s="244">
        <f t="shared" si="16"/>
        <v>5.5884608247408164E-3</v>
      </c>
      <c r="L42" s="244">
        <f t="shared" si="16"/>
        <v>4.0151061770687252E-3</v>
      </c>
      <c r="M42" s="244">
        <f t="shared" si="16"/>
        <v>3.826310663399789E-3</v>
      </c>
      <c r="N42" s="244">
        <f t="shared" si="16"/>
        <v>5.1895535206295937E-3</v>
      </c>
      <c r="O42" s="244">
        <f t="shared" si="16"/>
        <v>3.9807104315402716E-3</v>
      </c>
      <c r="P42" s="244">
        <f t="shared" si="16"/>
        <v>5.4215922360791183E-3</v>
      </c>
      <c r="Q42" s="244">
        <f t="shared" si="16"/>
        <v>3.9929519826669068E-3</v>
      </c>
      <c r="R42" s="244">
        <f t="shared" si="16"/>
        <v>8.1527823076171652E-3</v>
      </c>
      <c r="S42" s="244">
        <f t="shared" si="16"/>
        <v>1.371521838003535E-2</v>
      </c>
      <c r="T42" s="244">
        <f t="shared" si="16"/>
        <v>5.8163299588014084E-3</v>
      </c>
      <c r="U42" s="244">
        <f t="shared" si="16"/>
        <v>7.2029328902491595E-3</v>
      </c>
      <c r="V42" s="244">
        <f t="shared" si="16"/>
        <v>6.210675014160557E-3</v>
      </c>
      <c r="W42" s="244">
        <f t="shared" si="16"/>
        <v>1.0712934785323085E-2</v>
      </c>
      <c r="X42" s="244">
        <f t="shared" si="16"/>
        <v>9.6570225717310283E-3</v>
      </c>
      <c r="Y42" s="244">
        <f t="shared" si="16"/>
        <v>8.351997293057415E-3</v>
      </c>
      <c r="Z42" s="244">
        <f t="shared" si="16"/>
        <v>1.0868989378933351E-2</v>
      </c>
      <c r="AA42" s="244">
        <f t="shared" si="16"/>
        <v>1.1587456583840585E-2</v>
      </c>
      <c r="AB42" s="244">
        <f t="shared" si="16"/>
        <v>5.4041577729248141E-3</v>
      </c>
      <c r="AC42" s="244">
        <f t="shared" ref="AC42:AD42" si="17">AC12/AC$53</f>
        <v>9.0827304825722727E-3</v>
      </c>
      <c r="AD42" s="244">
        <f t="shared" si="17"/>
        <v>1.0009334743516424E-2</v>
      </c>
      <c r="AE42" s="244">
        <f t="shared" ref="AE42:AF42" si="18">AE12/AE$53</f>
        <v>8.9741192784791764E-3</v>
      </c>
      <c r="AF42" s="244">
        <f t="shared" si="18"/>
        <v>1.376582550163781E-2</v>
      </c>
      <c r="AG42" s="244">
        <f t="shared" ref="AG42" si="19">AG12/AG$53</f>
        <v>1.2870984988905569E-2</v>
      </c>
      <c r="AH42" s="244">
        <f>AH12/AH$53</f>
        <v>1.1377537306821915E-2</v>
      </c>
      <c r="AI42" s="244">
        <f>AI12/AI$53</f>
        <v>1.0183121713295478E-2</v>
      </c>
      <c r="AJ42" s="244">
        <f>AJ12/AJ$53</f>
        <v>1.003474371688041E-2</v>
      </c>
    </row>
    <row r="43" spans="1:36" s="158" customFormat="1" ht="21" x14ac:dyDescent="0.4">
      <c r="A43" s="162"/>
      <c r="B43" s="162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</row>
    <row r="44" spans="1:36" s="158" customFormat="1" ht="21" x14ac:dyDescent="0.4">
      <c r="A44" s="162" t="s">
        <v>94</v>
      </c>
      <c r="B44" s="162"/>
      <c r="C44" s="244">
        <f t="shared" ref="C44:AB44" si="20">C14/C$53</f>
        <v>3.8153408819948054E-2</v>
      </c>
      <c r="D44" s="244">
        <f t="shared" si="20"/>
        <v>3.151997001676321E-2</v>
      </c>
      <c r="E44" s="244">
        <f t="shared" si="20"/>
        <v>2.1358612239052902E-2</v>
      </c>
      <c r="F44" s="244">
        <f t="shared" si="20"/>
        <v>1.7592913144022084E-2</v>
      </c>
      <c r="G44" s="244">
        <f t="shared" si="20"/>
        <v>1.8603678087394149E-2</v>
      </c>
      <c r="H44" s="244">
        <f t="shared" si="20"/>
        <v>2.3734260938559702E-2</v>
      </c>
      <c r="I44" s="244">
        <f t="shared" si="20"/>
        <v>3.1245574355718141E-2</v>
      </c>
      <c r="J44" s="244">
        <f t="shared" si="20"/>
        <v>4.2808532520784634E-2</v>
      </c>
      <c r="K44" s="244">
        <f t="shared" si="20"/>
        <v>4.585728224700987E-2</v>
      </c>
      <c r="L44" s="244">
        <f t="shared" si="20"/>
        <v>4.3728107771689388E-2</v>
      </c>
      <c r="M44" s="244">
        <f t="shared" si="20"/>
        <v>4.7234201478080891E-2</v>
      </c>
      <c r="N44" s="244">
        <f t="shared" si="20"/>
        <v>5.6899799647155705E-2</v>
      </c>
      <c r="O44" s="244">
        <f t="shared" si="20"/>
        <v>5.9341511294422979E-2</v>
      </c>
      <c r="P44" s="244">
        <f t="shared" si="20"/>
        <v>5.3441552520950369E-2</v>
      </c>
      <c r="Q44" s="244">
        <f t="shared" si="20"/>
        <v>5.0882288354340367E-2</v>
      </c>
      <c r="R44" s="244">
        <f t="shared" si="20"/>
        <v>4.2460942397338067E-2</v>
      </c>
      <c r="S44" s="244">
        <f t="shared" si="20"/>
        <v>3.4152710354791435E-2</v>
      </c>
      <c r="T44" s="244">
        <f t="shared" si="20"/>
        <v>5.9209459245330151E-2</v>
      </c>
      <c r="U44" s="244">
        <f t="shared" si="20"/>
        <v>5.5634842068132434E-2</v>
      </c>
      <c r="V44" s="244">
        <f t="shared" si="20"/>
        <v>5.5470100712205976E-2</v>
      </c>
      <c r="W44" s="244">
        <f t="shared" si="20"/>
        <v>5.6210119510230729E-2</v>
      </c>
      <c r="X44" s="244">
        <f t="shared" si="20"/>
        <v>5.9794206785235365E-2</v>
      </c>
      <c r="Y44" s="244">
        <f t="shared" si="20"/>
        <v>6.8357899878603814E-2</v>
      </c>
      <c r="Z44" s="244">
        <f t="shared" si="20"/>
        <v>7.9908427950367789E-2</v>
      </c>
      <c r="AA44" s="244">
        <f t="shared" si="20"/>
        <v>8.9729268246227692E-2</v>
      </c>
      <c r="AB44" s="244">
        <f t="shared" si="20"/>
        <v>8.7869525213259275E-2</v>
      </c>
      <c r="AC44" s="244">
        <f t="shared" ref="AC44:AD44" si="21">AC14/AC$53</f>
        <v>7.6494815695399301E-2</v>
      </c>
      <c r="AD44" s="244">
        <f t="shared" si="21"/>
        <v>8.3224615486866715E-2</v>
      </c>
      <c r="AE44" s="244">
        <f t="shared" ref="AE44:AF44" si="22">AE14/AE$53</f>
        <v>9.369471495659433E-2</v>
      </c>
      <c r="AF44" s="244">
        <f t="shared" si="22"/>
        <v>8.7893005014889294E-2</v>
      </c>
      <c r="AG44" s="244">
        <f t="shared" ref="AG44" si="23">AG14/AG$53</f>
        <v>9.0533755338138344E-2</v>
      </c>
      <c r="AH44" s="244">
        <f>AH14/AH$53</f>
        <v>8.4529418060984698E-2</v>
      </c>
      <c r="AI44" s="244">
        <f>AI14/AI$53</f>
        <v>9.0377676069483492E-2</v>
      </c>
      <c r="AJ44" s="244">
        <f>AJ14/AJ$53</f>
        <v>8.7763722682958303E-2</v>
      </c>
    </row>
    <row r="45" spans="1:36" s="158" customFormat="1" ht="21" x14ac:dyDescent="0.4">
      <c r="A45" s="162"/>
      <c r="B45" s="162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</row>
    <row r="46" spans="1:36" s="158" customFormat="1" ht="21" x14ac:dyDescent="0.4">
      <c r="A46" s="162" t="s">
        <v>65</v>
      </c>
      <c r="B46" s="162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</row>
    <row r="47" spans="1:36" s="158" customFormat="1" ht="42" x14ac:dyDescent="0.4">
      <c r="A47" s="242"/>
      <c r="B47" s="245" t="s">
        <v>95</v>
      </c>
      <c r="C47" s="246">
        <f t="shared" ref="C47:AB48" si="24">C17/C$53</f>
        <v>3.4606558440840374E-2</v>
      </c>
      <c r="D47" s="246">
        <f t="shared" si="24"/>
        <v>2.8327104791698875E-2</v>
      </c>
      <c r="E47" s="246">
        <f t="shared" si="24"/>
        <v>2.1202386997826467E-2</v>
      </c>
      <c r="F47" s="246">
        <f t="shared" si="24"/>
        <v>2.1954579902427006E-2</v>
      </c>
      <c r="G47" s="246">
        <f t="shared" si="24"/>
        <v>2.0707797520328142E-2</v>
      </c>
      <c r="H47" s="246">
        <f t="shared" si="24"/>
        <v>2.3168006453018083E-2</v>
      </c>
      <c r="I47" s="246">
        <f t="shared" si="24"/>
        <v>2.7613123039095203E-2</v>
      </c>
      <c r="J47" s="246">
        <f t="shared" si="24"/>
        <v>3.8678014832253853E-2</v>
      </c>
      <c r="K47" s="246">
        <f t="shared" si="24"/>
        <v>4.1303193658301471E-2</v>
      </c>
      <c r="L47" s="246">
        <f t="shared" si="24"/>
        <v>4.2474782158506044E-2</v>
      </c>
      <c r="M47" s="246">
        <f t="shared" si="24"/>
        <v>4.7309934849212934E-2</v>
      </c>
      <c r="N47" s="246">
        <f t="shared" si="24"/>
        <v>5.7686460377970115E-2</v>
      </c>
      <c r="O47" s="246">
        <f t="shared" si="24"/>
        <v>6.0393939290947142E-2</v>
      </c>
      <c r="P47" s="246">
        <f t="shared" si="24"/>
        <v>5.6039483408985867E-2</v>
      </c>
      <c r="Q47" s="246">
        <f t="shared" si="24"/>
        <v>5.2132688467660823E-2</v>
      </c>
      <c r="R47" s="246">
        <f t="shared" si="24"/>
        <v>4.9322494767961189E-2</v>
      </c>
      <c r="S47" s="246">
        <f t="shared" si="24"/>
        <v>4.642979856369079E-2</v>
      </c>
      <c r="T47" s="246">
        <f t="shared" si="24"/>
        <v>6.371577675951777E-2</v>
      </c>
      <c r="U47" s="246">
        <f t="shared" si="24"/>
        <v>6.2817158863180914E-2</v>
      </c>
      <c r="V47" s="246">
        <f t="shared" si="24"/>
        <v>6.1669737420300089E-2</v>
      </c>
      <c r="W47" s="246">
        <f t="shared" si="24"/>
        <v>6.692244693462833E-2</v>
      </c>
      <c r="X47" s="246">
        <f t="shared" si="24"/>
        <v>6.945122935696639E-2</v>
      </c>
      <c r="Y47" s="246">
        <f t="shared" si="24"/>
        <v>7.6709897171661226E-2</v>
      </c>
      <c r="Z47" s="246">
        <f t="shared" si="24"/>
        <v>9.0777417329301141E-2</v>
      </c>
      <c r="AA47" s="246">
        <f t="shared" si="24"/>
        <v>0.10131672483006827</v>
      </c>
      <c r="AB47" s="246">
        <f t="shared" si="24"/>
        <v>9.3273682986184089E-2</v>
      </c>
      <c r="AC47" s="246">
        <f t="shared" ref="AC47:AD48" si="25">AC17/AC$53</f>
        <v>8.5577546177971572E-2</v>
      </c>
      <c r="AD47" s="246">
        <f t="shared" si="25"/>
        <v>9.32339449515239E-2</v>
      </c>
      <c r="AE47" s="246">
        <f t="shared" ref="AE47:AF47" si="26">AE17/AE$53</f>
        <v>0.10266883423507352</v>
      </c>
      <c r="AF47" s="246">
        <f t="shared" si="26"/>
        <v>0.1016588305165271</v>
      </c>
      <c r="AG47" s="246">
        <f t="shared" ref="AG47" si="27">AG17/AG$53</f>
        <v>0.10340474032704391</v>
      </c>
      <c r="AH47" s="246">
        <f t="shared" ref="AH47:AJ48" si="28">AH17/AH$53</f>
        <v>9.5906955367806607E-2</v>
      </c>
      <c r="AI47" s="246">
        <f t="shared" si="28"/>
        <v>0.10051609788795406</v>
      </c>
      <c r="AJ47" s="246">
        <f t="shared" si="28"/>
        <v>9.7758386931269439E-2</v>
      </c>
    </row>
    <row r="48" spans="1:36" s="158" customFormat="1" ht="42" x14ac:dyDescent="0.4">
      <c r="A48" s="242"/>
      <c r="B48" s="245" t="s">
        <v>96</v>
      </c>
      <c r="C48" s="246">
        <f t="shared" si="24"/>
        <v>2.2979619423107129E-2</v>
      </c>
      <c r="D48" s="246">
        <f t="shared" si="24"/>
        <v>1.8698830057805697E-2</v>
      </c>
      <c r="E48" s="246">
        <f t="shared" si="24"/>
        <v>1.2716102916012889E-2</v>
      </c>
      <c r="F48" s="246">
        <f t="shared" si="24"/>
        <v>1.0273996508192114E-2</v>
      </c>
      <c r="G48" s="246">
        <f t="shared" si="24"/>
        <v>1.0814309464357857E-2</v>
      </c>
      <c r="H48" s="246">
        <f t="shared" si="24"/>
        <v>1.5651504388107175E-2</v>
      </c>
      <c r="I48" s="246">
        <f t="shared" si="24"/>
        <v>2.405626485693468E-2</v>
      </c>
      <c r="J48" s="246">
        <f t="shared" si="24"/>
        <v>3.3835250160348496E-2</v>
      </c>
      <c r="K48" s="246">
        <f t="shared" si="24"/>
        <v>3.571473283356065E-2</v>
      </c>
      <c r="L48" s="246">
        <f t="shared" si="24"/>
        <v>3.8459675981437326E-2</v>
      </c>
      <c r="M48" s="246">
        <f t="shared" si="24"/>
        <v>4.3483624185813148E-2</v>
      </c>
      <c r="N48" s="246">
        <f t="shared" si="24"/>
        <v>5.2496906857340521E-2</v>
      </c>
      <c r="O48" s="246">
        <f t="shared" si="24"/>
        <v>5.6413228859406868E-2</v>
      </c>
      <c r="P48" s="246">
        <f t="shared" si="24"/>
        <v>5.061789117290675E-2</v>
      </c>
      <c r="Q48" s="246">
        <f t="shared" si="24"/>
        <v>4.8139736484993909E-2</v>
      </c>
      <c r="R48" s="246">
        <f t="shared" si="24"/>
        <v>4.1169712460344024E-2</v>
      </c>
      <c r="S48" s="246">
        <f t="shared" si="24"/>
        <v>3.2714580183655438E-2</v>
      </c>
      <c r="T48" s="246">
        <f t="shared" si="24"/>
        <v>5.7899446800716368E-2</v>
      </c>
      <c r="U48" s="246">
        <f t="shared" si="24"/>
        <v>5.5614225972931745E-2</v>
      </c>
      <c r="V48" s="246">
        <f t="shared" si="24"/>
        <v>5.5459062406139528E-2</v>
      </c>
      <c r="W48" s="246">
        <f t="shared" si="24"/>
        <v>5.6209512149305252E-2</v>
      </c>
      <c r="X48" s="246">
        <f t="shared" si="24"/>
        <v>5.9794206785235365E-2</v>
      </c>
      <c r="Y48" s="246">
        <f t="shared" si="24"/>
        <v>6.8357899878603814E-2</v>
      </c>
      <c r="Z48" s="246">
        <f t="shared" si="24"/>
        <v>7.9908427950367789E-2</v>
      </c>
      <c r="AA48" s="246">
        <f t="shared" si="24"/>
        <v>8.9729268246227692E-2</v>
      </c>
      <c r="AB48" s="246">
        <f t="shared" si="24"/>
        <v>8.7869525213259275E-2</v>
      </c>
      <c r="AC48" s="246">
        <f t="shared" si="25"/>
        <v>7.6494815695399301E-2</v>
      </c>
      <c r="AD48" s="246">
        <f t="shared" si="25"/>
        <v>8.3224615486866715E-2</v>
      </c>
      <c r="AE48" s="246">
        <f t="shared" ref="AE48:AF48" si="29">AE18/AE$53</f>
        <v>9.369471495659433E-2</v>
      </c>
      <c r="AF48" s="246">
        <f t="shared" si="29"/>
        <v>8.7893005014889294E-2</v>
      </c>
      <c r="AG48" s="246">
        <f t="shared" ref="AG48" si="30">AG18/AG$53</f>
        <v>9.0533755338138344E-2</v>
      </c>
      <c r="AH48" s="246">
        <f t="shared" si="28"/>
        <v>8.4529418060984698E-2</v>
      </c>
      <c r="AI48" s="246">
        <f t="shared" si="28"/>
        <v>9.0332976174658589E-2</v>
      </c>
      <c r="AJ48" s="246">
        <f t="shared" si="28"/>
        <v>8.7723643214389024E-2</v>
      </c>
    </row>
    <row r="49" spans="1:36" s="158" customFormat="1" ht="21" x14ac:dyDescent="0.4">
      <c r="A49" s="247"/>
      <c r="B49" s="247"/>
      <c r="C49" s="248"/>
      <c r="D49" s="248"/>
      <c r="E49" s="248"/>
      <c r="F49" s="248"/>
      <c r="G49" s="248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</row>
    <row r="50" spans="1:36" s="183" customFormat="1" ht="15.6" x14ac:dyDescent="0.3">
      <c r="A50" s="173"/>
      <c r="B50" s="196"/>
      <c r="C50" s="197"/>
      <c r="D50" s="197"/>
      <c r="E50" s="197"/>
      <c r="F50" s="197"/>
      <c r="G50" s="192"/>
      <c r="H50" s="192"/>
      <c r="I50" s="192"/>
      <c r="J50" s="192"/>
      <c r="K50" s="158"/>
      <c r="L50" s="15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58"/>
    </row>
    <row r="51" spans="1:36" s="183" customFormat="1" x14ac:dyDescent="0.3">
      <c r="A51" s="179"/>
      <c r="B51" s="180"/>
      <c r="C51" s="181"/>
      <c r="D51" s="181"/>
      <c r="E51" s="182"/>
      <c r="F51" s="181"/>
      <c r="G51" s="181"/>
      <c r="H51" s="181"/>
      <c r="I51" s="181"/>
      <c r="J51" s="181"/>
      <c r="M51" s="184"/>
      <c r="N51" s="184"/>
      <c r="O51" s="184"/>
      <c r="P51" s="184"/>
      <c r="Q51" s="184"/>
      <c r="R51" s="184"/>
      <c r="S51" s="184"/>
      <c r="T51" s="184"/>
      <c r="U51" s="184"/>
      <c r="V51" s="184"/>
    </row>
    <row r="52" spans="1:36" s="183" customFormat="1" x14ac:dyDescent="0.3">
      <c r="A52" s="179"/>
      <c r="B52" s="180"/>
      <c r="C52" s="181"/>
      <c r="D52" s="181"/>
      <c r="E52" s="181"/>
      <c r="F52" s="181"/>
      <c r="G52" s="181"/>
      <c r="H52" s="181"/>
      <c r="I52" s="181"/>
      <c r="J52" s="181"/>
      <c r="K52" s="182"/>
      <c r="L52" s="181"/>
      <c r="M52" s="184"/>
      <c r="N52" s="184"/>
      <c r="O52" s="184"/>
      <c r="P52" s="184"/>
      <c r="Q52" s="184"/>
      <c r="R52" s="184"/>
      <c r="S52" s="184"/>
      <c r="T52" s="182"/>
      <c r="U52" s="182"/>
    </row>
    <row r="53" spans="1:36" s="236" customFormat="1" ht="15.75" customHeight="1" x14ac:dyDescent="0.3">
      <c r="A53" s="222"/>
      <c r="B53" s="223" t="s">
        <v>115</v>
      </c>
      <c r="C53" s="224">
        <v>13212666.6665191</v>
      </c>
      <c r="D53" s="224">
        <v>16665745.886324901</v>
      </c>
      <c r="E53" s="224">
        <v>19924680.966010801</v>
      </c>
      <c r="F53" s="224">
        <v>23953800.140815299</v>
      </c>
      <c r="G53" s="224">
        <v>29141591.313150302</v>
      </c>
      <c r="H53" s="224">
        <v>32393861.842262331</v>
      </c>
      <c r="I53" s="224">
        <v>35946985.039902776</v>
      </c>
      <c r="J53" s="224">
        <v>37741618.6881385</v>
      </c>
      <c r="K53" s="224">
        <v>38461785.405030318</v>
      </c>
      <c r="L53" s="224">
        <v>42215029.9167789</v>
      </c>
      <c r="M53" s="224">
        <v>45409054.801007405</v>
      </c>
      <c r="N53" s="224">
        <v>48428963.170132108</v>
      </c>
      <c r="O53" s="224">
        <v>52897338.900012307</v>
      </c>
      <c r="P53" s="224">
        <v>60391763.165277995</v>
      </c>
      <c r="Q53" s="224">
        <v>68467939.844195783</v>
      </c>
      <c r="R53" s="224">
        <v>81577533.47573261</v>
      </c>
      <c r="S53" s="224">
        <v>90159479.205960184</v>
      </c>
      <c r="T53" s="224">
        <v>93867121.297655597</v>
      </c>
      <c r="U53" s="224">
        <v>96138477.277419999</v>
      </c>
      <c r="V53" s="224">
        <v>110777866.8791362</v>
      </c>
      <c r="W53" s="224">
        <v>121509298.51400781</v>
      </c>
      <c r="X53" s="224">
        <v>129973394.0432338</v>
      </c>
      <c r="Y53" s="224">
        <v>137309192.01246399</v>
      </c>
      <c r="Z53" s="224">
        <v>147951290.03592899</v>
      </c>
      <c r="AA53" s="224">
        <v>158622902.851973</v>
      </c>
      <c r="AB53" s="224">
        <v>168764687.91665101</v>
      </c>
      <c r="AC53" s="224">
        <v>179314910.106058</v>
      </c>
      <c r="AD53" s="224">
        <v>189434867.40996602</v>
      </c>
      <c r="AE53" s="224">
        <v>195531722.45080402</v>
      </c>
      <c r="AF53" s="224">
        <v>201257745.10728601</v>
      </c>
      <c r="AG53" s="224">
        <v>239561981.37910998</v>
      </c>
      <c r="AH53" s="224">
        <v>263065442.82437903</v>
      </c>
      <c r="AI53" s="224">
        <v>281857486.45158297</v>
      </c>
      <c r="AJ53" s="224">
        <v>311630878.49862504</v>
      </c>
    </row>
    <row r="54" spans="1:36" s="183" customFormat="1" x14ac:dyDescent="0.3">
      <c r="A54" s="180"/>
      <c r="B54" s="186"/>
      <c r="C54" s="187"/>
      <c r="D54" s="187"/>
      <c r="E54" s="187"/>
      <c r="F54" s="187"/>
      <c r="G54" s="187"/>
      <c r="H54" s="187"/>
      <c r="I54" s="187"/>
      <c r="J54" s="182"/>
      <c r="K54" s="181"/>
      <c r="L54" s="181"/>
      <c r="M54" s="181"/>
      <c r="N54" s="181"/>
      <c r="O54" s="182"/>
      <c r="P54" s="184"/>
      <c r="Q54" s="184"/>
      <c r="R54" s="184"/>
    </row>
    <row r="55" spans="1:36" s="183" customFormat="1" x14ac:dyDescent="0.3">
      <c r="A55" s="179"/>
      <c r="B55" s="179"/>
      <c r="C55" s="190"/>
      <c r="D55" s="190"/>
      <c r="E55" s="190"/>
      <c r="F55" s="190"/>
      <c r="G55" s="190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</row>
    <row r="59" spans="1:36" x14ac:dyDescent="0.3"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CR55"/>
  <sheetViews>
    <sheetView showGridLines="0" tabSelected="1" topLeftCell="CB1" zoomScale="70" zoomScaleNormal="70" workbookViewId="0">
      <selection activeCell="CQ5" sqref="CQ5"/>
    </sheetView>
  </sheetViews>
  <sheetFormatPr baseColWidth="10" defaultColWidth="11.44140625" defaultRowHeight="14.4" x14ac:dyDescent="0.3"/>
  <cols>
    <col min="2" max="2" width="39.88671875" customWidth="1"/>
    <col min="3" max="17" width="15" customWidth="1"/>
    <col min="18" max="50" width="14.33203125" customWidth="1"/>
    <col min="51" max="63" width="16.44140625" customWidth="1"/>
    <col min="64" max="66" width="16" customWidth="1"/>
    <col min="67" max="67" width="16.44140625" customWidth="1"/>
    <col min="68" max="68" width="15.109375" bestFit="1" customWidth="1"/>
    <col min="69" max="69" width="15.6640625" bestFit="1" customWidth="1"/>
    <col min="70" max="70" width="15.109375" bestFit="1" customWidth="1"/>
    <col min="71" max="74" width="15.6640625" bestFit="1" customWidth="1"/>
    <col min="75" max="75" width="13.6640625" customWidth="1"/>
    <col min="76" max="76" width="14" customWidth="1"/>
    <col min="77" max="77" width="14.33203125" customWidth="1"/>
    <col min="78" max="78" width="13.88671875" customWidth="1"/>
    <col min="79" max="79" width="15.44140625" customWidth="1"/>
    <col min="80" max="95" width="15" customWidth="1"/>
  </cols>
  <sheetData>
    <row r="1" spans="1:96" s="165" customFormat="1" ht="21" x14ac:dyDescent="0.4">
      <c r="A1" s="162" t="s">
        <v>86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</row>
    <row r="2" spans="1:96" s="165" customFormat="1" ht="21" x14ac:dyDescent="0.4">
      <c r="A2" s="162" t="s">
        <v>87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</row>
    <row r="3" spans="1:96" s="165" customFormat="1" ht="21" x14ac:dyDescent="0.4">
      <c r="A3" s="162" t="s">
        <v>88</v>
      </c>
      <c r="B3" s="166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</row>
    <row r="4" spans="1:96" s="165" customFormat="1" ht="13.2" x14ac:dyDescent="0.25">
      <c r="A4" s="167"/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4"/>
      <c r="U4" s="164"/>
      <c r="V4" s="164"/>
      <c r="W4" s="164"/>
      <c r="X4" s="164"/>
      <c r="Y4" s="164"/>
      <c r="Z4" s="164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9"/>
      <c r="AN4" s="169"/>
      <c r="AO4" s="169"/>
      <c r="AP4" s="169"/>
      <c r="AQ4" s="169"/>
    </row>
    <row r="5" spans="1:96" s="273" customFormat="1" ht="21" x14ac:dyDescent="0.4">
      <c r="C5" s="274">
        <v>1991</v>
      </c>
      <c r="D5" s="274">
        <v>1992</v>
      </c>
      <c r="E5" s="274">
        <v>1993</v>
      </c>
      <c r="F5" s="274">
        <v>1994</v>
      </c>
      <c r="G5" s="274">
        <v>1995</v>
      </c>
      <c r="H5" s="274">
        <v>1996</v>
      </c>
      <c r="I5" s="274">
        <v>1997</v>
      </c>
      <c r="J5" s="274">
        <v>1998</v>
      </c>
      <c r="K5" s="274">
        <v>1999</v>
      </c>
      <c r="L5" s="274">
        <v>2000</v>
      </c>
      <c r="M5" s="274">
        <v>2001</v>
      </c>
      <c r="N5" s="274">
        <v>2002</v>
      </c>
      <c r="O5" s="274">
        <v>2003</v>
      </c>
      <c r="P5" s="275">
        <v>38139</v>
      </c>
      <c r="Q5" s="274">
        <v>2004</v>
      </c>
      <c r="R5" s="275">
        <v>38504</v>
      </c>
      <c r="S5" s="274">
        <v>2005</v>
      </c>
      <c r="T5" s="275">
        <v>38777</v>
      </c>
      <c r="U5" s="275">
        <v>38869</v>
      </c>
      <c r="V5" s="275">
        <v>38961</v>
      </c>
      <c r="W5" s="274">
        <v>2006</v>
      </c>
      <c r="X5" s="275">
        <v>39142</v>
      </c>
      <c r="Y5" s="275">
        <v>39234</v>
      </c>
      <c r="Z5" s="275">
        <v>39326</v>
      </c>
      <c r="AA5" s="274">
        <v>2007</v>
      </c>
      <c r="AB5" s="275">
        <v>39508</v>
      </c>
      <c r="AC5" s="275">
        <v>39600</v>
      </c>
      <c r="AD5" s="275">
        <v>39692</v>
      </c>
      <c r="AE5" s="274">
        <v>2008</v>
      </c>
      <c r="AF5" s="275">
        <v>39873</v>
      </c>
      <c r="AG5" s="275">
        <v>39965</v>
      </c>
      <c r="AH5" s="275">
        <v>40057</v>
      </c>
      <c r="AI5" s="274">
        <v>2009</v>
      </c>
      <c r="AJ5" s="275">
        <v>40238</v>
      </c>
      <c r="AK5" s="275">
        <v>40330</v>
      </c>
      <c r="AL5" s="275">
        <v>40422</v>
      </c>
      <c r="AM5" s="274">
        <v>2010</v>
      </c>
      <c r="AN5" s="276">
        <v>40603</v>
      </c>
      <c r="AO5" s="276">
        <v>40695</v>
      </c>
      <c r="AP5" s="276">
        <v>40787</v>
      </c>
      <c r="AQ5" s="277">
        <v>2011</v>
      </c>
      <c r="AR5" s="276">
        <v>40969</v>
      </c>
      <c r="AS5" s="276">
        <v>41061</v>
      </c>
      <c r="AT5" s="276">
        <v>41153</v>
      </c>
      <c r="AU5" s="277">
        <v>2012</v>
      </c>
      <c r="AV5" s="276">
        <v>41334</v>
      </c>
      <c r="AW5" s="276">
        <v>41426</v>
      </c>
      <c r="AX5" s="276">
        <v>41518</v>
      </c>
      <c r="AY5" s="278">
        <v>2013</v>
      </c>
      <c r="AZ5" s="276">
        <v>41699</v>
      </c>
      <c r="BA5" s="276">
        <v>41791</v>
      </c>
      <c r="BB5" s="276">
        <v>41883</v>
      </c>
      <c r="BC5" s="278">
        <v>2014</v>
      </c>
      <c r="BD5" s="276">
        <v>42064</v>
      </c>
      <c r="BE5" s="276">
        <v>42156</v>
      </c>
      <c r="BF5" s="276">
        <v>42248</v>
      </c>
      <c r="BG5" s="278">
        <v>2015</v>
      </c>
      <c r="BH5" s="276">
        <v>42430</v>
      </c>
      <c r="BI5" s="276">
        <v>42522</v>
      </c>
      <c r="BJ5" s="276">
        <v>42614</v>
      </c>
      <c r="BK5" s="278">
        <v>2016</v>
      </c>
      <c r="BL5" s="276">
        <v>42795</v>
      </c>
      <c r="BM5" s="276">
        <v>42887</v>
      </c>
      <c r="BN5" s="276">
        <v>42979</v>
      </c>
      <c r="BO5" s="278">
        <v>2017</v>
      </c>
      <c r="BP5" s="276">
        <v>43160</v>
      </c>
      <c r="BQ5" s="276">
        <v>43252</v>
      </c>
      <c r="BR5" s="276">
        <v>43344</v>
      </c>
      <c r="BS5" s="278">
        <v>2018</v>
      </c>
      <c r="BT5" s="276">
        <v>43525</v>
      </c>
      <c r="BU5" s="276">
        <v>43617</v>
      </c>
      <c r="BV5" s="276">
        <v>43709</v>
      </c>
      <c r="BW5" s="278">
        <v>2019</v>
      </c>
      <c r="BX5" s="276">
        <v>43891</v>
      </c>
      <c r="BY5" s="276">
        <v>43983</v>
      </c>
      <c r="BZ5" s="276">
        <v>44075</v>
      </c>
      <c r="CA5" s="278">
        <v>2020</v>
      </c>
      <c r="CB5" s="276">
        <v>44256</v>
      </c>
      <c r="CC5" s="276">
        <v>44348</v>
      </c>
      <c r="CD5" s="276">
        <v>44440</v>
      </c>
      <c r="CE5" s="278">
        <v>2021</v>
      </c>
      <c r="CF5" s="276">
        <v>44621</v>
      </c>
      <c r="CG5" s="276">
        <v>44713</v>
      </c>
      <c r="CH5" s="276">
        <v>44805</v>
      </c>
      <c r="CI5" s="278">
        <v>2022</v>
      </c>
      <c r="CJ5" s="276">
        <v>44986</v>
      </c>
      <c r="CK5" s="276">
        <v>45078</v>
      </c>
      <c r="CL5" s="276">
        <v>45170</v>
      </c>
      <c r="CM5" s="278">
        <v>2023</v>
      </c>
      <c r="CN5" s="276">
        <v>45352</v>
      </c>
      <c r="CO5" s="276">
        <v>45444</v>
      </c>
      <c r="CP5" s="276">
        <v>45536</v>
      </c>
      <c r="CQ5" s="114">
        <v>45627</v>
      </c>
    </row>
    <row r="6" spans="1:96" s="158" customFormat="1" ht="15.6" x14ac:dyDescent="0.3">
      <c r="A6" s="170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2"/>
      <c r="O6" s="172"/>
      <c r="P6" s="172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</row>
    <row r="7" spans="1:96" s="159" customFormat="1" ht="15.6" x14ac:dyDescent="0.3">
      <c r="A7" s="163" t="s">
        <v>89</v>
      </c>
      <c r="B7" s="163"/>
      <c r="C7" s="156">
        <f t="shared" ref="C7" si="0">SUM(C8:C10)</f>
        <v>657731.14252265787</v>
      </c>
      <c r="D7" s="156">
        <f t="shared" ref="D7" si="1">SUM(D8:D10)</f>
        <v>685766.19068274193</v>
      </c>
      <c r="E7" s="156">
        <f t="shared" ref="E7" si="2">SUM(E8:E10)</f>
        <v>594650.03765693412</v>
      </c>
      <c r="F7" s="156">
        <f t="shared" ref="F7" si="3">SUM(F8:F10)</f>
        <v>701211.48550025607</v>
      </c>
      <c r="G7" s="156">
        <f t="shared" ref="G7" si="4">SUM(G8:G10)</f>
        <v>830452.76933286991</v>
      </c>
      <c r="H7" s="156">
        <f t="shared" ref="H7" si="5">SUM(H8:H10)</f>
        <v>1012332.89919971</v>
      </c>
      <c r="I7" s="156">
        <f t="shared" ref="I7" si="6">SUM(I8:I10)</f>
        <v>1251042.5217913499</v>
      </c>
      <c r="J7" s="156">
        <f t="shared" ref="J7" si="7">SUM(J8:J10)</f>
        <v>1798437.0886416701</v>
      </c>
      <c r="K7" s="156">
        <f t="shared" ref="K7" si="8">SUM(K8:K10)</f>
        <v>1978695.1300280001</v>
      </c>
      <c r="L7" s="156">
        <f t="shared" ref="L7" si="9">SUM(L8:L10)</f>
        <v>2015481.2051699995</v>
      </c>
      <c r="M7" s="156">
        <f t="shared" ref="M7" si="10">SUM(M8:M10)</f>
        <v>2318609.594</v>
      </c>
      <c r="N7" s="156">
        <f t="shared" ref="N7" si="11">SUM(N8:N10)</f>
        <v>3006922.9978199997</v>
      </c>
      <c r="O7" s="156">
        <f t="shared" ref="O7" si="12">SUM(O8:O10)</f>
        <v>3349577.0225400003</v>
      </c>
      <c r="P7" s="156">
        <f t="shared" ref="P7" si="13">SUM(P8:P10)</f>
        <v>3800428.6562600001</v>
      </c>
      <c r="Q7" s="156">
        <f t="shared" ref="Q7" si="14">SUM(Q8:Q10)</f>
        <v>3554849.0973299998</v>
      </c>
      <c r="R7" s="156">
        <f t="shared" ref="R7" si="15">SUM(R8:R10)</f>
        <v>3979042.9935599999</v>
      </c>
      <c r="S7" s="156">
        <f t="shared" ref="S7" si="16">SUM(S8:S10)</f>
        <v>3757194.6543300003</v>
      </c>
      <c r="T7" s="156">
        <f t="shared" ref="T7" si="17">SUM(T8:T10)</f>
        <v>3928880.0995</v>
      </c>
      <c r="U7" s="156">
        <f t="shared" ref="U7" si="18">SUM(U8:U10)</f>
        <v>4200543.4803899992</v>
      </c>
      <c r="V7" s="156">
        <f t="shared" ref="V7" si="19">SUM(V8:V10)</f>
        <v>4245706.9498800002</v>
      </c>
      <c r="W7" s="156">
        <f t="shared" ref="W7" si="20">SUM(W8:W10)</f>
        <v>4128942.8214500002</v>
      </c>
      <c r="X7" s="156">
        <f t="shared" ref="X7" si="21">SUM(X8:X10)</f>
        <v>4160474.9309</v>
      </c>
      <c r="Y7" s="156">
        <f t="shared" ref="Y7" si="22">SUM(Y8:Y10)</f>
        <v>4231444.3018800002</v>
      </c>
      <c r="Z7" s="156">
        <f t="shared" ref="Z7" si="23">SUM(Z8:Z10)</f>
        <v>4380312.5160800004</v>
      </c>
      <c r="AA7" s="156">
        <f t="shared" ref="AA7" si="24">SUM(AA8:AA10)</f>
        <v>4315747.5253999997</v>
      </c>
      <c r="AB7" s="156">
        <f t="shared" ref="AB7" si="25">SUM(AB8:AB10)</f>
        <v>4077668.8830199996</v>
      </c>
      <c r="AC7" s="156">
        <f t="shared" ref="AC7" si="26">SUM(AC8:AC10)</f>
        <v>4729239.802480001</v>
      </c>
      <c r="AD7" s="156">
        <f t="shared" ref="AD7" si="27">SUM(AD8:AD10)</f>
        <v>5329924</v>
      </c>
      <c r="AE7" s="156">
        <f t="shared" ref="AE7" si="28">SUM(AE8:AE10)</f>
        <v>6103783.6427000007</v>
      </c>
      <c r="AF7" s="156">
        <f t="shared" ref="AF7" si="29">SUM(AF8:AF10)</f>
        <v>6725189.6669999994</v>
      </c>
      <c r="AG7" s="156">
        <f t="shared" ref="AG7" si="30">SUM(AG8:AG10)</f>
        <v>5849300</v>
      </c>
      <c r="AH7" s="156">
        <f t="shared" ref="AH7" si="31">SUM(AH8:AH10)</f>
        <v>6162896.5093099996</v>
      </c>
      <c r="AI7" s="156">
        <f t="shared" ref="AI7" si="32">SUM(AI8:AI10)</f>
        <v>6041128</v>
      </c>
      <c r="AJ7" s="156">
        <f t="shared" ref="AJ7" si="33">SUM(AJ8:AJ10)</f>
        <v>6503049</v>
      </c>
      <c r="AK7" s="156">
        <f t="shared" ref="AK7" si="34">SUM(AK8:AK10)</f>
        <v>6927950</v>
      </c>
      <c r="AL7" s="156">
        <f t="shared" ref="AL7" si="35">SUM(AL8:AL10)</f>
        <v>6516913</v>
      </c>
      <c r="AM7" s="156">
        <f t="shared" ref="AM7" si="36">SUM(AM8:AM10)</f>
        <v>6832864.7624172876</v>
      </c>
      <c r="AN7" s="156">
        <f t="shared" ref="AN7" si="37">SUM(AN8:AN10)</f>
        <v>6925286.9534249986</v>
      </c>
      <c r="AO7" s="156">
        <f t="shared" ref="AO7" si="38">SUM(AO8:AO10)</f>
        <v>6741123</v>
      </c>
      <c r="AP7" s="156">
        <f t="shared" ref="AP7" si="39">SUM(AP8:AP10)</f>
        <v>7195491.4108600002</v>
      </c>
      <c r="AQ7" s="156">
        <f t="shared" ref="AQ7" si="40">SUM(AQ8:AQ10)</f>
        <v>8131773.3818676006</v>
      </c>
      <c r="AR7" s="156">
        <f t="shared" ref="AR7" si="41">SUM(AR8:AR10)</f>
        <v>7762256.7999999998</v>
      </c>
      <c r="AS7" s="156">
        <f t="shared" ref="AS7" si="42">SUM(AS8:AS10)</f>
        <v>8313474.9703030176</v>
      </c>
      <c r="AT7" s="156">
        <f t="shared" ref="AT7" si="43">SUM(AT8:AT10)</f>
        <v>9430580</v>
      </c>
      <c r="AU7" s="156">
        <f t="shared" ref="AU7" si="44">SUM(AU8:AU10)</f>
        <v>9026812</v>
      </c>
      <c r="AV7" s="156">
        <f t="shared" ref="AV7" si="45">SUM(AV8:AV10)</f>
        <v>9036356</v>
      </c>
      <c r="AW7" s="156">
        <f t="shared" ref="AW7" si="46">SUM(AW8:AW10)</f>
        <v>9565062</v>
      </c>
      <c r="AX7" s="156">
        <f t="shared" ref="AX7:BA7" si="47">SUM(AX8:AX10)</f>
        <v>9990200</v>
      </c>
      <c r="AY7" s="156">
        <f t="shared" si="47"/>
        <v>10532974</v>
      </c>
      <c r="AZ7" s="156">
        <f t="shared" si="47"/>
        <v>11767402</v>
      </c>
      <c r="BA7" s="156">
        <f t="shared" si="47"/>
        <v>11789058</v>
      </c>
      <c r="BB7" s="156">
        <v>12781331</v>
      </c>
      <c r="BC7" s="156">
        <v>13430636</v>
      </c>
      <c r="BD7" s="156">
        <v>13646261</v>
      </c>
      <c r="BE7" s="156">
        <v>13875404</v>
      </c>
      <c r="BF7" s="156">
        <v>16480298</v>
      </c>
      <c r="BG7" s="156">
        <v>16071153</v>
      </c>
      <c r="BH7" s="156">
        <v>15295735</v>
      </c>
      <c r="BI7" s="156">
        <v>15138362</v>
      </c>
      <c r="BJ7" s="156">
        <v>15480026</v>
      </c>
      <c r="BK7" s="156">
        <v>15741304</v>
      </c>
      <c r="BL7" s="156">
        <v>16149859</v>
      </c>
      <c r="BM7" s="156">
        <v>16140142</v>
      </c>
      <c r="BN7" s="156">
        <v>16035578</v>
      </c>
      <c r="BO7" s="156">
        <v>15345330</v>
      </c>
      <c r="BP7" s="156">
        <v>15127054</v>
      </c>
      <c r="BQ7" s="156">
        <v>16393874</v>
      </c>
      <c r="BR7" s="156">
        <v>16401524</v>
      </c>
      <c r="BS7" s="156">
        <v>17661760</v>
      </c>
      <c r="BT7" s="156">
        <v>16819545</v>
      </c>
      <c r="BU7" s="156">
        <v>17101184</v>
      </c>
      <c r="BV7" s="156">
        <v>19624484</v>
      </c>
      <c r="BW7" s="156">
        <v>20075014</v>
      </c>
      <c r="BX7" s="156">
        <v>23570192</v>
      </c>
      <c r="BY7" s="156">
        <v>24787371</v>
      </c>
      <c r="BZ7" s="156">
        <v>23784223</v>
      </c>
      <c r="CA7" s="156">
        <v>20459627</v>
      </c>
      <c r="CB7" s="156">
        <v>21251918</v>
      </c>
      <c r="CC7" s="156">
        <v>20986875</v>
      </c>
      <c r="CD7" s="156">
        <v>23596022</v>
      </c>
      <c r="CE7" s="156">
        <v>24771844.476738997</v>
      </c>
      <c r="CF7" s="156">
        <v>23106066.52648</v>
      </c>
      <c r="CG7" s="156">
        <v>26973914.539449997</v>
      </c>
      <c r="CH7" s="156">
        <v>27772479.840000004</v>
      </c>
      <c r="CI7" s="156">
        <v>25229805.683770001</v>
      </c>
      <c r="CJ7" s="156">
        <v>24645473.45352</v>
      </c>
      <c r="CK7" s="156">
        <v>25009967.694680002</v>
      </c>
      <c r="CL7" s="156">
        <v>28836638.018199999</v>
      </c>
      <c r="CM7" s="156">
        <v>28343813.698619999</v>
      </c>
      <c r="CN7" s="156">
        <v>32790075.385964002</v>
      </c>
      <c r="CO7" s="156">
        <v>32279931</v>
      </c>
      <c r="CP7" s="156">
        <v>30477022</v>
      </c>
      <c r="CQ7" s="156">
        <v>30477022</v>
      </c>
      <c r="CR7" s="156"/>
    </row>
    <row r="8" spans="1:96" s="158" customFormat="1" ht="15.6" x14ac:dyDescent="0.3">
      <c r="A8" s="173"/>
      <c r="B8" s="173" t="s">
        <v>90</v>
      </c>
      <c r="C8" s="160">
        <v>158553.62952336838</v>
      </c>
      <c r="D8" s="160">
        <v>181982.77721227001</v>
      </c>
      <c r="E8" s="160">
        <v>187669.88966949348</v>
      </c>
      <c r="F8" s="160">
        <v>272486.21526942449</v>
      </c>
      <c r="G8" s="160">
        <v>326849.90157047997</v>
      </c>
      <c r="H8" s="160">
        <v>229780.54220162999</v>
      </c>
      <c r="I8" s="160">
        <v>337588.66025396</v>
      </c>
      <c r="J8" s="160">
        <v>452539.46914228989</v>
      </c>
      <c r="K8" s="160">
        <v>396885.58639519999</v>
      </c>
      <c r="L8" s="160">
        <v>526756.7604899999</v>
      </c>
      <c r="M8" s="160">
        <v>579471.37080000003</v>
      </c>
      <c r="N8" s="160">
        <v>660216.68729999999</v>
      </c>
      <c r="O8" s="160">
        <v>689118.70133999991</v>
      </c>
      <c r="P8" s="160">
        <v>553739.3570800001</v>
      </c>
      <c r="Q8" s="160">
        <v>280685.67179999995</v>
      </c>
      <c r="R8" s="160">
        <v>403429.23916</v>
      </c>
      <c r="S8" s="160">
        <v>299982.53412999999</v>
      </c>
      <c r="T8" s="160">
        <v>346441.85639999999</v>
      </c>
      <c r="U8" s="160">
        <v>320230.48689999996</v>
      </c>
      <c r="V8" s="160">
        <v>313779.65721999999</v>
      </c>
      <c r="W8" s="160">
        <v>149905.08921999999</v>
      </c>
      <c r="X8" s="160">
        <v>181682.0037</v>
      </c>
      <c r="Y8" s="160">
        <v>223170.25286000001</v>
      </c>
      <c r="Z8" s="160">
        <v>352696.23567999998</v>
      </c>
      <c r="AA8" s="160">
        <v>356649.90274000005</v>
      </c>
      <c r="AB8" s="160">
        <v>361350.52619</v>
      </c>
      <c r="AC8" s="160">
        <v>787234.82354000013</v>
      </c>
      <c r="AD8" s="160">
        <v>1159101</v>
      </c>
      <c r="AE8" s="160">
        <v>1495041.39818</v>
      </c>
      <c r="AF8" s="160">
        <v>926362.92939999991</v>
      </c>
      <c r="AG8" s="160">
        <v>671097</v>
      </c>
      <c r="AH8" s="160">
        <v>525438.47330000007</v>
      </c>
      <c r="AI8" s="160">
        <v>631768</v>
      </c>
      <c r="AJ8" s="160">
        <v>958342</v>
      </c>
      <c r="AK8" s="160">
        <v>1181607</v>
      </c>
      <c r="AL8" s="160">
        <v>922003</v>
      </c>
      <c r="AM8" s="160">
        <v>697626.15504565311</v>
      </c>
      <c r="AN8" s="160">
        <v>744910.65101600008</v>
      </c>
      <c r="AO8" s="160">
        <v>747956</v>
      </c>
      <c r="AP8" s="160">
        <v>950487.82975999999</v>
      </c>
      <c r="AQ8" s="160">
        <v>1269801.396892</v>
      </c>
      <c r="AR8" s="157">
        <v>1220072</v>
      </c>
      <c r="AS8" s="157">
        <v>1466914.5869422739</v>
      </c>
      <c r="AT8" s="157">
        <v>1334896</v>
      </c>
      <c r="AU8" s="157">
        <v>1181417</v>
      </c>
      <c r="AV8" s="157">
        <v>1258067</v>
      </c>
      <c r="AW8" s="157">
        <v>1442296</v>
      </c>
      <c r="AX8" s="157">
        <v>1421798</v>
      </c>
      <c r="AY8" s="157">
        <v>1127000</v>
      </c>
      <c r="AZ8" s="157">
        <v>1252230</v>
      </c>
      <c r="BA8" s="157">
        <v>1234938</v>
      </c>
      <c r="BB8" s="157">
        <v>1040402</v>
      </c>
      <c r="BC8" s="157">
        <v>1100174</v>
      </c>
      <c r="BD8" s="157">
        <v>1151654</v>
      </c>
      <c r="BE8" s="157">
        <v>1147069</v>
      </c>
      <c r="BF8" s="157">
        <v>1430499</v>
      </c>
      <c r="BG8" s="157">
        <v>1342042</v>
      </c>
      <c r="BH8" s="157">
        <v>1058241</v>
      </c>
      <c r="BI8" s="157">
        <v>1238325</v>
      </c>
      <c r="BJ8" s="157">
        <v>1291929</v>
      </c>
      <c r="BK8" s="157">
        <v>1068512</v>
      </c>
      <c r="BL8" s="157">
        <v>1087437</v>
      </c>
      <c r="BM8" s="157">
        <v>863858</v>
      </c>
      <c r="BN8" s="157">
        <v>1073327</v>
      </c>
      <c r="BO8" s="157">
        <v>942758</v>
      </c>
      <c r="BP8" s="157">
        <v>1329499</v>
      </c>
      <c r="BQ8" s="157">
        <v>1806047</v>
      </c>
      <c r="BR8" s="157">
        <v>1577384</v>
      </c>
      <c r="BS8" s="157">
        <v>1571637</v>
      </c>
      <c r="BT8" s="157">
        <v>1244558</v>
      </c>
      <c r="BU8" s="157">
        <v>1441413</v>
      </c>
      <c r="BV8" s="157">
        <v>1547718</v>
      </c>
      <c r="BW8" s="157">
        <v>1869678</v>
      </c>
      <c r="BX8" s="157">
        <v>1872021</v>
      </c>
      <c r="BY8" s="157">
        <v>1883721</v>
      </c>
      <c r="BZ8" s="157">
        <v>1547553</v>
      </c>
      <c r="CA8" s="157">
        <v>1057629</v>
      </c>
      <c r="CB8" s="157">
        <v>1476402</v>
      </c>
      <c r="CC8" s="157">
        <v>1519057</v>
      </c>
      <c r="CD8" s="157">
        <v>1186423</v>
      </c>
      <c r="CE8" s="157">
        <v>1093134.9787389999</v>
      </c>
      <c r="CF8" s="157">
        <v>876308.97043999995</v>
      </c>
      <c r="CG8" s="157">
        <v>1418545.6528699999</v>
      </c>
      <c r="CH8" s="157">
        <v>1675049.078</v>
      </c>
      <c r="CI8" s="157">
        <v>1444132.0659899998</v>
      </c>
      <c r="CJ8" s="157">
        <v>1486259.57568</v>
      </c>
      <c r="CK8" s="157">
        <v>1552185.5418799999</v>
      </c>
      <c r="CL8" s="157">
        <v>1561122.3512000002</v>
      </c>
      <c r="CM8" s="157">
        <v>1582235.3315900001</v>
      </c>
      <c r="CN8" s="157">
        <v>1527253.77492</v>
      </c>
      <c r="CO8" s="157">
        <v>1943835</v>
      </c>
      <c r="CP8" s="157">
        <v>2087387</v>
      </c>
      <c r="CQ8" s="157">
        <v>2087387</v>
      </c>
    </row>
    <row r="9" spans="1:96" s="158" customFormat="1" ht="15.6" x14ac:dyDescent="0.3">
      <c r="A9" s="173"/>
      <c r="B9" s="173" t="s">
        <v>91</v>
      </c>
      <c r="C9" s="160">
        <v>298691.29163086845</v>
      </c>
      <c r="D9" s="160">
        <v>290109.55294147995</v>
      </c>
      <c r="E9" s="160">
        <v>234780.90698009447</v>
      </c>
      <c r="F9" s="160">
        <v>253409.40388887221</v>
      </c>
      <c r="G9" s="160">
        <v>276608.27076238999</v>
      </c>
      <c r="H9" s="160">
        <v>520720.65799808002</v>
      </c>
      <c r="I9" s="160">
        <v>655019.86053738999</v>
      </c>
      <c r="J9" s="160">
        <v>1007231.4182708001</v>
      </c>
      <c r="K9" s="160">
        <v>1191708.9846328001</v>
      </c>
      <c r="L9" s="160">
        <v>1266317.4390399996</v>
      </c>
      <c r="M9" s="160">
        <v>1568828.0534000001</v>
      </c>
      <c r="N9" s="160">
        <v>2133478.77776</v>
      </c>
      <c r="O9" s="160">
        <v>2505559.9728399999</v>
      </c>
      <c r="P9" s="160">
        <v>3040236.41922</v>
      </c>
      <c r="Q9" s="160">
        <v>3103637.5381399998</v>
      </c>
      <c r="R9" s="160">
        <v>3328530.5208000001</v>
      </c>
      <c r="S9" s="160">
        <v>3269435.2437900002</v>
      </c>
      <c r="T9" s="160">
        <v>3356674.0976</v>
      </c>
      <c r="U9" s="160">
        <v>3621894.8764399993</v>
      </c>
      <c r="V9" s="160">
        <v>3615996.0860800003</v>
      </c>
      <c r="W9" s="160">
        <v>3873702.3788200002</v>
      </c>
      <c r="X9" s="160">
        <v>3892658.3562899996</v>
      </c>
      <c r="Y9" s="160">
        <v>3876850.6868599998</v>
      </c>
      <c r="Z9" s="160">
        <v>3881384.2356400001</v>
      </c>
      <c r="AA9" s="160">
        <v>3829436.5554</v>
      </c>
      <c r="AB9" s="160">
        <v>3553983.2732999995</v>
      </c>
      <c r="AC9" s="160">
        <v>3695819.5645200005</v>
      </c>
      <c r="AD9" s="160">
        <v>3944564</v>
      </c>
      <c r="AE9" s="160">
        <v>4485775.1474799998</v>
      </c>
      <c r="AF9" s="160">
        <v>5664419.2738999994</v>
      </c>
      <c r="AG9" s="160">
        <v>5014241</v>
      </c>
      <c r="AH9" s="160">
        <v>5427661.9998500003</v>
      </c>
      <c r="AI9" s="160">
        <v>5407378</v>
      </c>
      <c r="AJ9" s="160">
        <v>5542747</v>
      </c>
      <c r="AK9" s="160">
        <v>5744625</v>
      </c>
      <c r="AL9" s="160">
        <v>5593443</v>
      </c>
      <c r="AM9" s="160">
        <v>6134015.807371635</v>
      </c>
      <c r="AN9" s="160">
        <v>6179463.502408999</v>
      </c>
      <c r="AO9" s="160">
        <v>5992384</v>
      </c>
      <c r="AP9" s="160">
        <v>6244929.7811000003</v>
      </c>
      <c r="AQ9" s="160">
        <v>6861898.1849756008</v>
      </c>
      <c r="AR9" s="157">
        <v>6542111</v>
      </c>
      <c r="AS9" s="157">
        <v>6846486.5833607437</v>
      </c>
      <c r="AT9" s="157">
        <v>8095610</v>
      </c>
      <c r="AU9" s="157">
        <v>7845395</v>
      </c>
      <c r="AV9" s="157">
        <v>7778289</v>
      </c>
      <c r="AW9" s="157">
        <v>8122766</v>
      </c>
      <c r="AX9" s="157">
        <v>8568402</v>
      </c>
      <c r="AY9" s="157">
        <v>9405974</v>
      </c>
      <c r="AZ9" s="157">
        <v>10515172</v>
      </c>
      <c r="BA9" s="157">
        <v>10554120</v>
      </c>
      <c r="BB9" s="157">
        <v>11740929</v>
      </c>
      <c r="BC9" s="157">
        <v>12330462</v>
      </c>
      <c r="BD9" s="157">
        <v>12494607</v>
      </c>
      <c r="BE9" s="157">
        <v>12728335</v>
      </c>
      <c r="BF9" s="157">
        <v>15045799</v>
      </c>
      <c r="BG9" s="157">
        <v>14729110</v>
      </c>
      <c r="BH9" s="157">
        <v>14237494</v>
      </c>
      <c r="BI9" s="157">
        <v>13900037</v>
      </c>
      <c r="BJ9" s="157">
        <v>14188097</v>
      </c>
      <c r="BK9" s="157">
        <v>14672792</v>
      </c>
      <c r="BL9" s="157">
        <v>15062422</v>
      </c>
      <c r="BM9" s="157">
        <v>15276283</v>
      </c>
      <c r="BN9" s="157">
        <v>14962251</v>
      </c>
      <c r="BO9" s="157">
        <v>14402573</v>
      </c>
      <c r="BP9" s="157">
        <v>13797555</v>
      </c>
      <c r="BQ9" s="157">
        <v>14587827</v>
      </c>
      <c r="BR9" s="157">
        <v>14824140</v>
      </c>
      <c r="BS9" s="157">
        <v>16090123</v>
      </c>
      <c r="BT9" s="157">
        <v>15574987</v>
      </c>
      <c r="BU9" s="157">
        <v>15659771</v>
      </c>
      <c r="BV9" s="157">
        <v>18076766</v>
      </c>
      <c r="BW9" s="157">
        <v>18205336</v>
      </c>
      <c r="BX9" s="157">
        <v>21698171</v>
      </c>
      <c r="BY9" s="157">
        <v>22903650</v>
      </c>
      <c r="BZ9" s="157">
        <v>22236670</v>
      </c>
      <c r="CA9" s="157">
        <v>19401998</v>
      </c>
      <c r="CB9" s="157">
        <v>19775516</v>
      </c>
      <c r="CC9" s="157">
        <v>19467818</v>
      </c>
      <c r="CD9" s="157">
        <v>22409599</v>
      </c>
      <c r="CE9" s="157">
        <v>23678709.497999996</v>
      </c>
      <c r="CF9" s="157">
        <v>22229757.55604</v>
      </c>
      <c r="CG9" s="157">
        <v>25555368.886579998</v>
      </c>
      <c r="CH9" s="157">
        <v>26097430.762000002</v>
      </c>
      <c r="CI9" s="157">
        <v>23785673.61778</v>
      </c>
      <c r="CJ9" s="157">
        <v>23158888.877840001</v>
      </c>
      <c r="CK9" s="157">
        <v>23457573.152800001</v>
      </c>
      <c r="CL9" s="157">
        <v>27275190.666999999</v>
      </c>
      <c r="CM9" s="157">
        <v>26748979.367029998</v>
      </c>
      <c r="CN9" s="157">
        <v>31250600.611044001</v>
      </c>
      <c r="CO9" s="157">
        <v>30323717</v>
      </c>
      <c r="CP9" s="157">
        <v>28377145</v>
      </c>
      <c r="CQ9" s="157">
        <v>28377145</v>
      </c>
    </row>
    <row r="10" spans="1:96" s="158" customFormat="1" ht="15.6" x14ac:dyDescent="0.3">
      <c r="A10" s="173"/>
      <c r="B10" s="173" t="s">
        <v>92</v>
      </c>
      <c r="C10" s="160">
        <v>200486.22136842104</v>
      </c>
      <c r="D10" s="160">
        <v>213673.86052899199</v>
      </c>
      <c r="E10" s="160">
        <v>172199.24100734619</v>
      </c>
      <c r="F10" s="160">
        <v>175315.86634195934</v>
      </c>
      <c r="G10" s="160">
        <v>226994.59699999998</v>
      </c>
      <c r="H10" s="160">
        <v>261831.69899999999</v>
      </c>
      <c r="I10" s="160">
        <v>258434.00099999999</v>
      </c>
      <c r="J10" s="160">
        <v>338666.20122857997</v>
      </c>
      <c r="K10" s="160">
        <v>390100.55900000001</v>
      </c>
      <c r="L10" s="160">
        <v>222407.00563999999</v>
      </c>
      <c r="M10" s="160">
        <v>170310.16979999997</v>
      </c>
      <c r="N10" s="160">
        <v>213227.53275999997</v>
      </c>
      <c r="O10" s="160">
        <v>154898.34836</v>
      </c>
      <c r="P10" s="160">
        <v>206452.87995999999</v>
      </c>
      <c r="Q10" s="160">
        <v>170525.88739000002</v>
      </c>
      <c r="R10" s="160">
        <v>247083.23360000001</v>
      </c>
      <c r="S10" s="160">
        <v>187776.87641</v>
      </c>
      <c r="T10" s="160">
        <v>225764.14549999998</v>
      </c>
      <c r="U10" s="160">
        <v>258418.11704999994</v>
      </c>
      <c r="V10" s="160">
        <v>315931.20658</v>
      </c>
      <c r="W10" s="160">
        <v>105335.35341</v>
      </c>
      <c r="X10" s="160">
        <v>86134.570910000009</v>
      </c>
      <c r="Y10" s="160">
        <v>131423.36216000002</v>
      </c>
      <c r="Z10" s="160">
        <v>146232.04475999999</v>
      </c>
      <c r="AA10" s="160">
        <v>129661.06726000001</v>
      </c>
      <c r="AB10" s="160">
        <v>162335.08353</v>
      </c>
      <c r="AC10" s="160">
        <v>246185.41441999999</v>
      </c>
      <c r="AD10" s="160">
        <v>226259</v>
      </c>
      <c r="AE10" s="160">
        <v>122967.09704000001</v>
      </c>
      <c r="AF10" s="160">
        <v>134407.46369999999</v>
      </c>
      <c r="AG10" s="160">
        <v>163962</v>
      </c>
      <c r="AH10" s="160">
        <v>209796.03616000002</v>
      </c>
      <c r="AI10" s="160">
        <v>1982</v>
      </c>
      <c r="AJ10" s="160">
        <v>1960</v>
      </c>
      <c r="AK10" s="160">
        <v>1718</v>
      </c>
      <c r="AL10" s="160">
        <v>1467</v>
      </c>
      <c r="AM10" s="160">
        <v>1222.8</v>
      </c>
      <c r="AN10" s="160">
        <v>912.8</v>
      </c>
      <c r="AO10" s="160">
        <v>783</v>
      </c>
      <c r="AP10" s="160">
        <v>73.8</v>
      </c>
      <c r="AQ10" s="160">
        <v>73.8</v>
      </c>
      <c r="AR10" s="157">
        <v>73.8</v>
      </c>
      <c r="AS10" s="157">
        <v>73.8</v>
      </c>
      <c r="AT10" s="157">
        <v>74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0</v>
      </c>
      <c r="BA10" s="157">
        <v>0</v>
      </c>
      <c r="BB10" s="157">
        <v>0</v>
      </c>
      <c r="BC10" s="157">
        <v>0</v>
      </c>
      <c r="BD10" s="157">
        <v>0</v>
      </c>
      <c r="BE10" s="157">
        <v>0</v>
      </c>
      <c r="BF10" s="157">
        <v>4000</v>
      </c>
      <c r="BG10" s="157">
        <v>0</v>
      </c>
      <c r="BH10" s="157">
        <v>0</v>
      </c>
      <c r="BI10" s="157">
        <v>0</v>
      </c>
      <c r="BJ10" s="157">
        <v>0</v>
      </c>
      <c r="BK10" s="157">
        <v>0</v>
      </c>
      <c r="BL10" s="157"/>
      <c r="BM10" s="157">
        <v>0</v>
      </c>
      <c r="BN10" s="157">
        <v>0</v>
      </c>
      <c r="BO10" s="157">
        <v>0</v>
      </c>
      <c r="BP10" s="157">
        <v>0</v>
      </c>
      <c r="BQ10" s="157">
        <v>0</v>
      </c>
      <c r="BR10" s="157">
        <v>0</v>
      </c>
      <c r="BS10" s="157">
        <v>0</v>
      </c>
      <c r="BT10" s="157">
        <v>0</v>
      </c>
      <c r="BU10" s="157">
        <v>0</v>
      </c>
      <c r="BV10" s="157">
        <v>0</v>
      </c>
      <c r="BW10" s="157">
        <v>0</v>
      </c>
      <c r="BX10" s="157">
        <v>0</v>
      </c>
      <c r="BY10" s="157">
        <v>0</v>
      </c>
      <c r="BZ10" s="157">
        <v>0</v>
      </c>
      <c r="CA10" s="157">
        <v>0</v>
      </c>
      <c r="CB10" s="157">
        <v>0</v>
      </c>
      <c r="CC10" s="157">
        <v>0</v>
      </c>
      <c r="CD10" s="157">
        <v>0</v>
      </c>
      <c r="CE10" s="157">
        <v>0</v>
      </c>
      <c r="CF10" s="157">
        <v>0</v>
      </c>
      <c r="CG10" s="157">
        <v>0</v>
      </c>
      <c r="CH10" s="157">
        <v>0</v>
      </c>
      <c r="CI10" s="157">
        <v>0</v>
      </c>
      <c r="CJ10" s="157">
        <v>325</v>
      </c>
      <c r="CK10" s="157">
        <v>209</v>
      </c>
      <c r="CL10" s="157">
        <v>325</v>
      </c>
      <c r="CM10" s="157">
        <v>12599</v>
      </c>
      <c r="CN10" s="157">
        <v>12221</v>
      </c>
      <c r="CO10" s="157">
        <v>12379</v>
      </c>
      <c r="CP10" s="157">
        <v>12490</v>
      </c>
      <c r="CQ10" s="157">
        <v>12490</v>
      </c>
    </row>
    <row r="11" spans="1:96" s="158" customFormat="1" ht="15.6" x14ac:dyDescent="0.3">
      <c r="A11" s="173"/>
      <c r="B11" s="173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</row>
    <row r="12" spans="1:96" s="159" customFormat="1" ht="15.6" x14ac:dyDescent="0.3">
      <c r="A12" s="163" t="s">
        <v>102</v>
      </c>
      <c r="B12" s="163"/>
      <c r="C12" s="174">
        <v>153622.86959325441</v>
      </c>
      <c r="D12" s="174">
        <v>160462.38003878618</v>
      </c>
      <c r="E12" s="174">
        <v>169086.50291707148</v>
      </c>
      <c r="F12" s="174">
        <v>279794.36015362857</v>
      </c>
      <c r="G12" s="174">
        <v>288311.98558861995</v>
      </c>
      <c r="H12" s="174">
        <v>243488.52942780347</v>
      </c>
      <c r="I12" s="174">
        <v>127858.32786318001</v>
      </c>
      <c r="J12" s="174">
        <v>182773.77764344003</v>
      </c>
      <c r="K12" s="174">
        <v>214942.18098560002</v>
      </c>
      <c r="L12" s="174">
        <v>169497.82738399997</v>
      </c>
      <c r="M12" s="174">
        <v>173749.15060000002</v>
      </c>
      <c r="N12" s="174">
        <v>251324.69631999999</v>
      </c>
      <c r="O12" s="174">
        <v>210568.98875999998</v>
      </c>
      <c r="P12" s="174">
        <v>606425.56270999997</v>
      </c>
      <c r="Q12" s="174">
        <v>327419.51430000004</v>
      </c>
      <c r="R12" s="174">
        <v>376675.04560000001</v>
      </c>
      <c r="S12" s="174">
        <v>273389.19615000003</v>
      </c>
      <c r="T12" s="174">
        <v>342703.09110000002</v>
      </c>
      <c r="U12" s="174">
        <v>587465.95925000007</v>
      </c>
      <c r="V12" s="174">
        <v>604043.10699999996</v>
      </c>
      <c r="W12" s="174">
        <v>665083.87161999987</v>
      </c>
      <c r="X12" s="174">
        <v>554510.92509999999</v>
      </c>
      <c r="Y12" s="174">
        <v>840452.18663999997</v>
      </c>
      <c r="Z12" s="174">
        <v>1169779.1986799999</v>
      </c>
      <c r="AA12" s="174">
        <v>1236556.94634</v>
      </c>
      <c r="AB12" s="174">
        <v>335416.32107999991</v>
      </c>
      <c r="AC12" s="174">
        <v>273169.35958000005</v>
      </c>
      <c r="AD12" s="174">
        <v>498406</v>
      </c>
      <c r="AE12" s="174">
        <v>545962.14974999998</v>
      </c>
      <c r="AF12" s="174">
        <v>784408.07779999997</v>
      </c>
      <c r="AG12" s="174">
        <v>496737</v>
      </c>
      <c r="AH12" s="174">
        <v>803447.43279000011</v>
      </c>
      <c r="AI12" s="174">
        <v>692479</v>
      </c>
      <c r="AJ12" s="174">
        <v>692244</v>
      </c>
      <c r="AK12" s="174">
        <v>644367</v>
      </c>
      <c r="AL12" s="174">
        <v>589763</v>
      </c>
      <c r="AM12" s="174">
        <v>688005.32994825556</v>
      </c>
      <c r="AN12" s="174">
        <v>1335585.5589160002</v>
      </c>
      <c r="AO12" s="174">
        <v>1178677</v>
      </c>
      <c r="AP12" s="174">
        <v>964072.11434799992</v>
      </c>
      <c r="AQ12" s="174">
        <v>1301721.1907909208</v>
      </c>
      <c r="AR12" s="156">
        <v>1139114.6376070001</v>
      </c>
      <c r="AS12" s="156">
        <v>1103773.7532022977</v>
      </c>
      <c r="AT12" s="156">
        <v>1500548</v>
      </c>
      <c r="AU12" s="156">
        <v>1255156</v>
      </c>
      <c r="AV12" s="156">
        <v>1318165</v>
      </c>
      <c r="AW12" s="156">
        <v>1020584</v>
      </c>
      <c r="AX12" s="156">
        <v>1051470</v>
      </c>
      <c r="AY12" s="156">
        <v>1146806</v>
      </c>
      <c r="AZ12" s="156">
        <v>1465173</v>
      </c>
      <c r="BA12" s="156">
        <v>1309145</v>
      </c>
      <c r="BB12" s="156">
        <v>1192802</v>
      </c>
      <c r="BC12" s="156">
        <v>1608081</v>
      </c>
      <c r="BD12" s="156">
        <v>1099352</v>
      </c>
      <c r="BE12" s="156">
        <v>1127429</v>
      </c>
      <c r="BF12" s="156">
        <v>2394293</v>
      </c>
      <c r="BG12" s="156">
        <v>1838036</v>
      </c>
      <c r="BH12" s="156">
        <v>1226524</v>
      </c>
      <c r="BI12" s="156">
        <v>845853</v>
      </c>
      <c r="BJ12" s="156">
        <v>872113</v>
      </c>
      <c r="BK12" s="156">
        <v>912031</v>
      </c>
      <c r="BL12" s="156">
        <v>1243416</v>
      </c>
      <c r="BM12" s="156">
        <v>1444147</v>
      </c>
      <c r="BN12" s="156">
        <v>1663803</v>
      </c>
      <c r="BO12" s="156">
        <v>1628669</v>
      </c>
      <c r="BP12" s="156">
        <v>1641107</v>
      </c>
      <c r="BQ12" s="156">
        <v>2107024</v>
      </c>
      <c r="BR12" s="156">
        <v>2264162</v>
      </c>
      <c r="BS12" s="156">
        <v>1896117</v>
      </c>
      <c r="BT12" s="156">
        <v>1265741</v>
      </c>
      <c r="BU12" s="156">
        <v>1091639</v>
      </c>
      <c r="BV12" s="156">
        <v>2458412</v>
      </c>
      <c r="BW12" s="156">
        <v>1754725</v>
      </c>
      <c r="BX12" s="156">
        <v>3090687</v>
      </c>
      <c r="BY12" s="156">
        <v>3922437</v>
      </c>
      <c r="BZ12" s="156">
        <v>3994900</v>
      </c>
      <c r="CA12" s="156">
        <v>2770479</v>
      </c>
      <c r="CB12" s="156">
        <v>2665101</v>
      </c>
      <c r="CC12" s="156">
        <v>2683025</v>
      </c>
      <c r="CD12" s="156">
        <v>3490532</v>
      </c>
      <c r="CE12" s="156">
        <v>3083398.666243</v>
      </c>
      <c r="CF12" s="156">
        <v>3291832.5946649997</v>
      </c>
      <c r="CG12" s="156">
        <v>3684453.2719900003</v>
      </c>
      <c r="CH12" s="156">
        <v>3641772.7739999997</v>
      </c>
      <c r="CI12" s="156">
        <v>2993036.8898700001</v>
      </c>
      <c r="CJ12" s="156">
        <v>3375472.4442400001</v>
      </c>
      <c r="CK12" s="156">
        <v>2987540.32748</v>
      </c>
      <c r="CL12" s="156">
        <v>4020550.0777600002</v>
      </c>
      <c r="CM12" s="156">
        <v>2870189.0903400006</v>
      </c>
      <c r="CN12" s="156">
        <v>4090185.36008</v>
      </c>
      <c r="CO12" s="156">
        <v>4132832</v>
      </c>
      <c r="CP12" s="156">
        <v>3127136</v>
      </c>
      <c r="CQ12" s="156">
        <v>3127136</v>
      </c>
      <c r="CR12" s="156"/>
    </row>
    <row r="13" spans="1:96" s="159" customFormat="1" ht="15.6" x14ac:dyDescent="0.3">
      <c r="A13" s="163"/>
      <c r="B13" s="163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</row>
    <row r="14" spans="1:96" s="159" customFormat="1" ht="15.6" x14ac:dyDescent="0.3">
      <c r="A14" s="163" t="s">
        <v>94</v>
      </c>
      <c r="B14" s="163"/>
      <c r="C14" s="156">
        <f t="shared" ref="C14:BA14" si="48">+C7-C12</f>
        <v>504108.27292940347</v>
      </c>
      <c r="D14" s="156">
        <f t="shared" si="48"/>
        <v>525303.81064395572</v>
      </c>
      <c r="E14" s="156">
        <f t="shared" si="48"/>
        <v>425563.53473986266</v>
      </c>
      <c r="F14" s="156">
        <f t="shared" si="48"/>
        <v>421417.12534662749</v>
      </c>
      <c r="G14" s="156">
        <f t="shared" si="48"/>
        <v>542140.78374424996</v>
      </c>
      <c r="H14" s="156">
        <f t="shared" si="48"/>
        <v>768844.36977190652</v>
      </c>
      <c r="I14" s="156">
        <f t="shared" si="48"/>
        <v>1123184.1939281698</v>
      </c>
      <c r="J14" s="156">
        <f t="shared" si="48"/>
        <v>1615663.31099823</v>
      </c>
      <c r="K14" s="156">
        <f t="shared" si="48"/>
        <v>1763752.9490424001</v>
      </c>
      <c r="L14" s="156">
        <f t="shared" si="48"/>
        <v>1845983.3777859996</v>
      </c>
      <c r="M14" s="156">
        <f t="shared" si="48"/>
        <v>2144860.4434000002</v>
      </c>
      <c r="N14" s="156">
        <f t="shared" si="48"/>
        <v>2755598.3014999996</v>
      </c>
      <c r="O14" s="156">
        <f t="shared" si="48"/>
        <v>3139008.0337800002</v>
      </c>
      <c r="P14" s="156">
        <f t="shared" si="48"/>
        <v>3194003.0935500003</v>
      </c>
      <c r="Q14" s="156">
        <f t="shared" si="48"/>
        <v>3227429.5830299999</v>
      </c>
      <c r="R14" s="156">
        <f t="shared" si="48"/>
        <v>3602367.94796</v>
      </c>
      <c r="S14" s="156">
        <f t="shared" si="48"/>
        <v>3483805.4581800001</v>
      </c>
      <c r="T14" s="156">
        <f t="shared" si="48"/>
        <v>3586177.0084000002</v>
      </c>
      <c r="U14" s="156">
        <f t="shared" si="48"/>
        <v>3613077.5211399989</v>
      </c>
      <c r="V14" s="156">
        <f t="shared" si="48"/>
        <v>3641663.8428800004</v>
      </c>
      <c r="W14" s="156">
        <f t="shared" si="48"/>
        <v>3463858.9498300003</v>
      </c>
      <c r="X14" s="156">
        <f t="shared" si="48"/>
        <v>3605964.0057999999</v>
      </c>
      <c r="Y14" s="156">
        <f t="shared" si="48"/>
        <v>3390992.1152400002</v>
      </c>
      <c r="Z14" s="156">
        <f t="shared" si="48"/>
        <v>3210533.3174000005</v>
      </c>
      <c r="AA14" s="156">
        <f t="shared" si="48"/>
        <v>3079190.5790599994</v>
      </c>
      <c r="AB14" s="156">
        <f t="shared" si="48"/>
        <v>3742252.5619399995</v>
      </c>
      <c r="AC14" s="156">
        <f t="shared" si="48"/>
        <v>4456070.4429000011</v>
      </c>
      <c r="AD14" s="156">
        <f t="shared" si="48"/>
        <v>4831518</v>
      </c>
      <c r="AE14" s="156">
        <f t="shared" si="48"/>
        <v>5557821.4929500008</v>
      </c>
      <c r="AF14" s="156">
        <f t="shared" si="48"/>
        <v>5940781.5891999993</v>
      </c>
      <c r="AG14" s="156">
        <f t="shared" si="48"/>
        <v>5352563</v>
      </c>
      <c r="AH14" s="156">
        <f t="shared" si="48"/>
        <v>5359449.0765199997</v>
      </c>
      <c r="AI14" s="156">
        <f t="shared" si="48"/>
        <v>5348649</v>
      </c>
      <c r="AJ14" s="156">
        <f t="shared" si="48"/>
        <v>5810805</v>
      </c>
      <c r="AK14" s="156">
        <f t="shared" si="48"/>
        <v>6283583</v>
      </c>
      <c r="AL14" s="156">
        <f t="shared" si="48"/>
        <v>5927150</v>
      </c>
      <c r="AM14" s="156">
        <f t="shared" si="48"/>
        <v>6144859.4324690318</v>
      </c>
      <c r="AN14" s="156">
        <f t="shared" si="48"/>
        <v>5589701.3945089988</v>
      </c>
      <c r="AO14" s="156">
        <f t="shared" si="48"/>
        <v>5562446</v>
      </c>
      <c r="AP14" s="156">
        <f t="shared" si="48"/>
        <v>6231419.2965120003</v>
      </c>
      <c r="AQ14" s="156">
        <f t="shared" si="48"/>
        <v>6830052.1910766801</v>
      </c>
      <c r="AR14" s="156">
        <f t="shared" si="48"/>
        <v>6623142.162393</v>
      </c>
      <c r="AS14" s="156">
        <f t="shared" si="48"/>
        <v>7209701.2171007199</v>
      </c>
      <c r="AT14" s="156">
        <f t="shared" si="48"/>
        <v>7930032</v>
      </c>
      <c r="AU14" s="156">
        <f t="shared" si="48"/>
        <v>7771656</v>
      </c>
      <c r="AV14" s="156">
        <f t="shared" si="48"/>
        <v>7718191</v>
      </c>
      <c r="AW14" s="156">
        <f t="shared" si="48"/>
        <v>8544478</v>
      </c>
      <c r="AX14" s="156">
        <f t="shared" si="48"/>
        <v>8938730</v>
      </c>
      <c r="AY14" s="156">
        <f t="shared" si="48"/>
        <v>9386168</v>
      </c>
      <c r="AZ14" s="156">
        <f t="shared" si="48"/>
        <v>10302229</v>
      </c>
      <c r="BA14" s="156">
        <f t="shared" si="48"/>
        <v>10479913</v>
      </c>
      <c r="BB14" s="156">
        <f>+BB7-BB12</f>
        <v>11588529</v>
      </c>
      <c r="BC14" s="156">
        <f>+BC7-BC12</f>
        <v>11822555</v>
      </c>
      <c r="BD14" s="156">
        <f>+BD7-BD12</f>
        <v>12546909</v>
      </c>
      <c r="BE14" s="156">
        <f>+BE7-BE12</f>
        <v>12747975</v>
      </c>
      <c r="BF14" s="156">
        <f t="shared" ref="BF14" si="49">+BF7-BF12</f>
        <v>14086005</v>
      </c>
      <c r="BG14" s="156">
        <v>14233117</v>
      </c>
      <c r="BH14" s="156">
        <v>14069211</v>
      </c>
      <c r="BI14" s="156">
        <v>14292509</v>
      </c>
      <c r="BJ14" s="156">
        <v>14607913</v>
      </c>
      <c r="BK14" s="156">
        <v>14829273</v>
      </c>
      <c r="BL14" s="156">
        <v>14906443</v>
      </c>
      <c r="BM14" s="156">
        <v>14695995</v>
      </c>
      <c r="BN14" s="156">
        <v>14371775</v>
      </c>
      <c r="BO14" s="156">
        <v>13716661</v>
      </c>
      <c r="BP14" s="156">
        <v>13485947</v>
      </c>
      <c r="BQ14" s="156">
        <v>14286850</v>
      </c>
      <c r="BR14" s="156">
        <v>14137362</v>
      </c>
      <c r="BS14" s="156">
        <v>15765644</v>
      </c>
      <c r="BT14" s="156">
        <v>15553804</v>
      </c>
      <c r="BU14" s="156">
        <v>16009545</v>
      </c>
      <c r="BV14" s="156">
        <v>17166072</v>
      </c>
      <c r="BW14" s="156">
        <v>18320289</v>
      </c>
      <c r="BX14" s="156">
        <v>20479505</v>
      </c>
      <c r="BY14" s="156">
        <v>20864934</v>
      </c>
      <c r="BZ14" s="156">
        <v>19789323</v>
      </c>
      <c r="CA14" s="156">
        <v>17689148</v>
      </c>
      <c r="CB14" s="156">
        <v>18586817</v>
      </c>
      <c r="CC14" s="156">
        <v>18303850</v>
      </c>
      <c r="CD14" s="156">
        <v>20105490</v>
      </c>
      <c r="CE14" s="156">
        <v>21688445.810495995</v>
      </c>
      <c r="CF14" s="156">
        <v>19814233.931815002</v>
      </c>
      <c r="CG14" s="156">
        <v>23289461.267459996</v>
      </c>
      <c r="CH14" s="156">
        <v>24130707.066000003</v>
      </c>
      <c r="CI14" s="156">
        <v>22236768.793900002</v>
      </c>
      <c r="CJ14" s="156">
        <v>21270001.00928</v>
      </c>
      <c r="CK14" s="156">
        <v>22024032.727200001</v>
      </c>
      <c r="CL14" s="156">
        <v>24815663.520440001</v>
      </c>
      <c r="CM14" s="156">
        <v>25473624.608279999</v>
      </c>
      <c r="CN14" s="156">
        <v>28699890.025884002</v>
      </c>
      <c r="CO14" s="156">
        <v>28147099</v>
      </c>
      <c r="CP14" s="156">
        <v>27349886</v>
      </c>
      <c r="CQ14" s="156">
        <v>27349886</v>
      </c>
    </row>
    <row r="15" spans="1:96" s="159" customFormat="1" ht="15.6" x14ac:dyDescent="0.3">
      <c r="A15" s="163"/>
      <c r="B15" s="163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</row>
    <row r="16" spans="1:96" s="159" customFormat="1" ht="15.6" x14ac:dyDescent="0.3">
      <c r="A16" s="163" t="s">
        <v>65</v>
      </c>
      <c r="B16" s="163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4"/>
      <c r="AN16" s="174"/>
      <c r="AO16" s="174"/>
      <c r="AP16" s="174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</row>
    <row r="17" spans="1:95" s="159" customFormat="1" ht="31.2" x14ac:dyDescent="0.3">
      <c r="A17" s="163"/>
      <c r="B17" s="176" t="s">
        <v>95</v>
      </c>
      <c r="C17" s="214">
        <f t="shared" ref="C17" si="50">+C7-C10</f>
        <v>457244.92115423683</v>
      </c>
      <c r="D17" s="214">
        <f t="shared" ref="D17:F17" si="51">+D7-D10</f>
        <v>472092.33015374991</v>
      </c>
      <c r="E17" s="214">
        <f t="shared" si="51"/>
        <v>422450.79664958792</v>
      </c>
      <c r="F17" s="214">
        <f t="shared" si="51"/>
        <v>525895.61915829673</v>
      </c>
      <c r="G17" s="214">
        <f t="shared" ref="G17:AX17" si="52">+G7-G10</f>
        <v>603458.17233286996</v>
      </c>
      <c r="H17" s="214">
        <f t="shared" si="52"/>
        <v>750501.20019970997</v>
      </c>
      <c r="I17" s="214">
        <f t="shared" si="52"/>
        <v>992608.52079134993</v>
      </c>
      <c r="J17" s="214">
        <f t="shared" si="52"/>
        <v>1459770.8874130901</v>
      </c>
      <c r="K17" s="214">
        <f t="shared" si="52"/>
        <v>1588594.5710280002</v>
      </c>
      <c r="L17" s="214">
        <f t="shared" si="52"/>
        <v>1793074.1995299994</v>
      </c>
      <c r="M17" s="214">
        <f t="shared" si="52"/>
        <v>2148299.4242000002</v>
      </c>
      <c r="N17" s="214">
        <f t="shared" si="52"/>
        <v>2793695.4650599998</v>
      </c>
      <c r="O17" s="214">
        <f t="shared" si="52"/>
        <v>3194678.6741800001</v>
      </c>
      <c r="P17" s="214">
        <f t="shared" si="52"/>
        <v>3593975.7763</v>
      </c>
      <c r="Q17" s="214">
        <f t="shared" si="52"/>
        <v>3384323.20994</v>
      </c>
      <c r="R17" s="214">
        <f t="shared" si="52"/>
        <v>3731959.7599599999</v>
      </c>
      <c r="S17" s="214">
        <f t="shared" si="52"/>
        <v>3569417.7779200003</v>
      </c>
      <c r="T17" s="214">
        <f t="shared" si="52"/>
        <v>3703115.9539999999</v>
      </c>
      <c r="U17" s="214">
        <f t="shared" si="52"/>
        <v>3942125.3633399992</v>
      </c>
      <c r="V17" s="214">
        <f t="shared" si="52"/>
        <v>3929775.7433000002</v>
      </c>
      <c r="W17" s="214">
        <f t="shared" si="52"/>
        <v>4023607.4680400002</v>
      </c>
      <c r="X17" s="214">
        <f t="shared" si="52"/>
        <v>4074340.3599899998</v>
      </c>
      <c r="Y17" s="214">
        <f t="shared" si="52"/>
        <v>4100020.9397200001</v>
      </c>
      <c r="Z17" s="214">
        <f t="shared" si="52"/>
        <v>4234080.4713200005</v>
      </c>
      <c r="AA17" s="214">
        <f t="shared" si="52"/>
        <v>4186086.4581399998</v>
      </c>
      <c r="AB17" s="214">
        <f t="shared" si="52"/>
        <v>3915333.7994899997</v>
      </c>
      <c r="AC17" s="214">
        <f t="shared" si="52"/>
        <v>4483054.3880600007</v>
      </c>
      <c r="AD17" s="214">
        <f t="shared" si="52"/>
        <v>5103665</v>
      </c>
      <c r="AE17" s="214">
        <f t="shared" si="52"/>
        <v>5980816.5456600003</v>
      </c>
      <c r="AF17" s="214">
        <f t="shared" si="52"/>
        <v>6590782.2032999992</v>
      </c>
      <c r="AG17" s="214">
        <f t="shared" si="52"/>
        <v>5685338</v>
      </c>
      <c r="AH17" s="214">
        <f t="shared" si="52"/>
        <v>5953100.47315</v>
      </c>
      <c r="AI17" s="214">
        <f t="shared" si="52"/>
        <v>6039146</v>
      </c>
      <c r="AJ17" s="214">
        <f t="shared" si="52"/>
        <v>6501089</v>
      </c>
      <c r="AK17" s="214">
        <f t="shared" si="52"/>
        <v>6926232</v>
      </c>
      <c r="AL17" s="214">
        <f t="shared" si="52"/>
        <v>6515446</v>
      </c>
      <c r="AM17" s="214">
        <f t="shared" si="52"/>
        <v>6831641.9624172878</v>
      </c>
      <c r="AN17" s="214">
        <f t="shared" si="52"/>
        <v>6924374.1534249987</v>
      </c>
      <c r="AO17" s="214">
        <f t="shared" si="52"/>
        <v>6740340</v>
      </c>
      <c r="AP17" s="214">
        <f t="shared" si="52"/>
        <v>7195417.6108600004</v>
      </c>
      <c r="AQ17" s="214">
        <f t="shared" si="52"/>
        <v>8131699.5818676008</v>
      </c>
      <c r="AR17" s="214">
        <f t="shared" si="52"/>
        <v>7762183</v>
      </c>
      <c r="AS17" s="214">
        <f t="shared" si="52"/>
        <v>8313401.1703030178</v>
      </c>
      <c r="AT17" s="214">
        <f t="shared" si="52"/>
        <v>9430506</v>
      </c>
      <c r="AU17" s="214">
        <f t="shared" si="52"/>
        <v>9026812</v>
      </c>
      <c r="AV17" s="214">
        <f t="shared" si="52"/>
        <v>9036356</v>
      </c>
      <c r="AW17" s="214">
        <f t="shared" si="52"/>
        <v>9565062</v>
      </c>
      <c r="AX17" s="214">
        <f t="shared" si="52"/>
        <v>9990200</v>
      </c>
      <c r="AY17" s="214">
        <f t="shared" ref="AY17:BD17" si="53">+AY7-AY10</f>
        <v>10532974</v>
      </c>
      <c r="AZ17" s="214">
        <f t="shared" si="53"/>
        <v>11767402</v>
      </c>
      <c r="BA17" s="214">
        <f t="shared" si="53"/>
        <v>11789058</v>
      </c>
      <c r="BB17" s="214">
        <f t="shared" si="53"/>
        <v>12781331</v>
      </c>
      <c r="BC17" s="214">
        <f t="shared" si="53"/>
        <v>13430636</v>
      </c>
      <c r="BD17" s="214">
        <f t="shared" si="53"/>
        <v>13646261</v>
      </c>
      <c r="BE17" s="214">
        <f>+BE7-BE10</f>
        <v>13875404</v>
      </c>
      <c r="BF17" s="214">
        <f>+BF7-BF10</f>
        <v>16476298</v>
      </c>
      <c r="BG17" s="214">
        <f>+BG7-BG10</f>
        <v>16071153</v>
      </c>
      <c r="BH17" s="214">
        <v>15295735</v>
      </c>
      <c r="BI17" s="214">
        <f>+BI7</f>
        <v>15138362</v>
      </c>
      <c r="BJ17" s="214">
        <v>15480026</v>
      </c>
      <c r="BK17" s="214">
        <v>15741304</v>
      </c>
      <c r="BL17" s="214">
        <v>16149859</v>
      </c>
      <c r="BM17" s="214">
        <v>16140142</v>
      </c>
      <c r="BN17" s="214">
        <v>16035578</v>
      </c>
      <c r="BO17" s="214">
        <v>15345330</v>
      </c>
      <c r="BP17" s="214">
        <v>15127054</v>
      </c>
      <c r="BQ17" s="214">
        <v>16393874</v>
      </c>
      <c r="BR17" s="214">
        <v>16401524</v>
      </c>
      <c r="BS17" s="214">
        <v>17661760</v>
      </c>
      <c r="BT17" s="214">
        <v>16819545</v>
      </c>
      <c r="BU17" s="214">
        <v>17101184</v>
      </c>
      <c r="BV17" s="214">
        <v>19624484</v>
      </c>
      <c r="BW17" s="214">
        <v>20075014</v>
      </c>
      <c r="BX17" s="214">
        <v>23570192</v>
      </c>
      <c r="BY17" s="214">
        <v>24787371</v>
      </c>
      <c r="BZ17" s="214">
        <v>23784223</v>
      </c>
      <c r="CA17" s="214">
        <v>20459627</v>
      </c>
      <c r="CB17" s="214">
        <v>21251918</v>
      </c>
      <c r="CC17" s="214">
        <v>20986875</v>
      </c>
      <c r="CD17" s="214">
        <v>23596022</v>
      </c>
      <c r="CE17" s="214">
        <v>24771844.476738997</v>
      </c>
      <c r="CF17" s="214">
        <v>23106066.52648</v>
      </c>
      <c r="CG17" s="214">
        <v>26973914.539449997</v>
      </c>
      <c r="CH17" s="214">
        <v>27772479.840000004</v>
      </c>
      <c r="CI17" s="214">
        <v>25229805.683770001</v>
      </c>
      <c r="CJ17" s="214">
        <v>24645148.45352</v>
      </c>
      <c r="CK17" s="214">
        <v>25009758.694680002</v>
      </c>
      <c r="CL17" s="214">
        <v>28836313.018199999</v>
      </c>
      <c r="CM17" s="214">
        <v>28331214.698619999</v>
      </c>
      <c r="CN17" s="214">
        <v>32777854.385964002</v>
      </c>
      <c r="CO17" s="214">
        <v>32267552</v>
      </c>
      <c r="CP17" s="214">
        <v>30464532</v>
      </c>
      <c r="CQ17" s="214">
        <v>30464532</v>
      </c>
    </row>
    <row r="18" spans="1:95" s="158" customFormat="1" ht="31.2" x14ac:dyDescent="0.3">
      <c r="A18" s="173"/>
      <c r="B18" s="176" t="s">
        <v>96</v>
      </c>
      <c r="C18" s="214">
        <f t="shared" ref="C18" si="54">+C14-C10</f>
        <v>303622.05156098242</v>
      </c>
      <c r="D18" s="214">
        <f t="shared" ref="D18:F18" si="55">+D14-D10</f>
        <v>311629.95011496369</v>
      </c>
      <c r="E18" s="214">
        <f t="shared" si="55"/>
        <v>253364.29373251647</v>
      </c>
      <c r="F18" s="214">
        <f t="shared" si="55"/>
        <v>246101.25900466816</v>
      </c>
      <c r="G18" s="214">
        <f t="shared" ref="G18:AX18" si="56">+G14-G10</f>
        <v>315146.18674425001</v>
      </c>
      <c r="H18" s="214">
        <f t="shared" si="56"/>
        <v>507012.6707719065</v>
      </c>
      <c r="I18" s="214">
        <f t="shared" si="56"/>
        <v>864750.19292816985</v>
      </c>
      <c r="J18" s="214">
        <f t="shared" si="56"/>
        <v>1276997.10976965</v>
      </c>
      <c r="K18" s="214">
        <f t="shared" si="56"/>
        <v>1373652.3900424</v>
      </c>
      <c r="L18" s="214">
        <f t="shared" si="56"/>
        <v>1623576.3721459997</v>
      </c>
      <c r="M18" s="214">
        <f t="shared" si="56"/>
        <v>1974550.2736000002</v>
      </c>
      <c r="N18" s="214">
        <f t="shared" si="56"/>
        <v>2542370.7687399997</v>
      </c>
      <c r="O18" s="214">
        <f t="shared" si="56"/>
        <v>2984109.68542</v>
      </c>
      <c r="P18" s="214">
        <f t="shared" si="56"/>
        <v>2987550.2135900003</v>
      </c>
      <c r="Q18" s="214">
        <f t="shared" si="56"/>
        <v>3056903.69564</v>
      </c>
      <c r="R18" s="214">
        <f t="shared" si="56"/>
        <v>3355284.7143600001</v>
      </c>
      <c r="S18" s="214">
        <f t="shared" si="56"/>
        <v>3296028.58177</v>
      </c>
      <c r="T18" s="214">
        <f t="shared" si="56"/>
        <v>3360412.8629000001</v>
      </c>
      <c r="U18" s="214">
        <f t="shared" si="56"/>
        <v>3354659.4040899989</v>
      </c>
      <c r="V18" s="214">
        <f t="shared" si="56"/>
        <v>3325732.6363000004</v>
      </c>
      <c r="W18" s="214">
        <f t="shared" si="56"/>
        <v>3358523.5964200003</v>
      </c>
      <c r="X18" s="214">
        <f t="shared" si="56"/>
        <v>3519829.4348900001</v>
      </c>
      <c r="Y18" s="214">
        <f t="shared" si="56"/>
        <v>3259568.7530800002</v>
      </c>
      <c r="Z18" s="214">
        <f t="shared" si="56"/>
        <v>3064301.2726400006</v>
      </c>
      <c r="AA18" s="214">
        <f t="shared" si="56"/>
        <v>2949529.5117999995</v>
      </c>
      <c r="AB18" s="214">
        <f t="shared" si="56"/>
        <v>3579917.4784099995</v>
      </c>
      <c r="AC18" s="214">
        <f t="shared" si="56"/>
        <v>4209885.0284800008</v>
      </c>
      <c r="AD18" s="214">
        <f t="shared" si="56"/>
        <v>4605259</v>
      </c>
      <c r="AE18" s="214">
        <f t="shared" si="56"/>
        <v>5434854.3959100004</v>
      </c>
      <c r="AF18" s="214">
        <f t="shared" si="56"/>
        <v>5806374.1254999992</v>
      </c>
      <c r="AG18" s="214">
        <f t="shared" si="56"/>
        <v>5188601</v>
      </c>
      <c r="AH18" s="214">
        <f t="shared" si="56"/>
        <v>5149653.04036</v>
      </c>
      <c r="AI18" s="214">
        <f t="shared" si="56"/>
        <v>5346667</v>
      </c>
      <c r="AJ18" s="214">
        <f t="shared" si="56"/>
        <v>5808845</v>
      </c>
      <c r="AK18" s="214">
        <f t="shared" si="56"/>
        <v>6281865</v>
      </c>
      <c r="AL18" s="214">
        <f t="shared" si="56"/>
        <v>5925683</v>
      </c>
      <c r="AM18" s="214">
        <f t="shared" si="56"/>
        <v>6143636.632469032</v>
      </c>
      <c r="AN18" s="214">
        <f t="shared" si="56"/>
        <v>5588788.594508999</v>
      </c>
      <c r="AO18" s="214">
        <f t="shared" si="56"/>
        <v>5561663</v>
      </c>
      <c r="AP18" s="214">
        <f t="shared" si="56"/>
        <v>6231345.4965120004</v>
      </c>
      <c r="AQ18" s="214">
        <f t="shared" si="56"/>
        <v>6829978.3910766803</v>
      </c>
      <c r="AR18" s="214">
        <f t="shared" si="56"/>
        <v>6623068.3623930002</v>
      </c>
      <c r="AS18" s="214">
        <f t="shared" si="56"/>
        <v>7209627.4171007201</v>
      </c>
      <c r="AT18" s="214">
        <f t="shared" si="56"/>
        <v>7929958</v>
      </c>
      <c r="AU18" s="214">
        <f t="shared" si="56"/>
        <v>7771656</v>
      </c>
      <c r="AV18" s="214">
        <f t="shared" si="56"/>
        <v>7718191</v>
      </c>
      <c r="AW18" s="214">
        <f t="shared" si="56"/>
        <v>8544478</v>
      </c>
      <c r="AX18" s="214">
        <f t="shared" si="56"/>
        <v>8938730</v>
      </c>
      <c r="AY18" s="214">
        <f t="shared" ref="AY18:BD18" si="57">+AY14-AY10</f>
        <v>9386168</v>
      </c>
      <c r="AZ18" s="214">
        <f t="shared" si="57"/>
        <v>10302229</v>
      </c>
      <c r="BA18" s="214">
        <f t="shared" si="57"/>
        <v>10479913</v>
      </c>
      <c r="BB18" s="214">
        <f t="shared" si="57"/>
        <v>11588529</v>
      </c>
      <c r="BC18" s="214">
        <f t="shared" si="57"/>
        <v>11822555</v>
      </c>
      <c r="BD18" s="214">
        <f t="shared" si="57"/>
        <v>12546909</v>
      </c>
      <c r="BE18" s="214">
        <v>12747975</v>
      </c>
      <c r="BF18" s="214">
        <f>+BF14-BF10</f>
        <v>14082005</v>
      </c>
      <c r="BG18" s="214">
        <f>+BG14-BG10</f>
        <v>14233117</v>
      </c>
      <c r="BH18" s="214">
        <v>14069211</v>
      </c>
      <c r="BI18" s="214">
        <f>+BI14</f>
        <v>14292509</v>
      </c>
      <c r="BJ18" s="214">
        <v>14607913</v>
      </c>
      <c r="BK18" s="214">
        <v>14829273</v>
      </c>
      <c r="BL18" s="214">
        <v>14906443</v>
      </c>
      <c r="BM18" s="214">
        <v>14695995</v>
      </c>
      <c r="BN18" s="214">
        <v>14371775</v>
      </c>
      <c r="BO18" s="214">
        <v>13716661</v>
      </c>
      <c r="BP18" s="214">
        <v>13485947</v>
      </c>
      <c r="BQ18" s="214">
        <v>14286850</v>
      </c>
      <c r="BR18" s="214">
        <v>14137362</v>
      </c>
      <c r="BS18" s="214">
        <v>15765644</v>
      </c>
      <c r="BT18" s="214">
        <v>15553804</v>
      </c>
      <c r="BU18" s="214">
        <v>16009545</v>
      </c>
      <c r="BV18" s="214">
        <v>17166072</v>
      </c>
      <c r="BW18" s="214">
        <v>18320289</v>
      </c>
      <c r="BX18" s="214">
        <v>20479505</v>
      </c>
      <c r="BY18" s="214">
        <v>20864934</v>
      </c>
      <c r="BZ18" s="214">
        <v>19789323</v>
      </c>
      <c r="CA18" s="214">
        <v>17689148</v>
      </c>
      <c r="CB18" s="214">
        <v>18586817</v>
      </c>
      <c r="CC18" s="214">
        <v>18303850</v>
      </c>
      <c r="CD18" s="214">
        <v>20105490</v>
      </c>
      <c r="CE18" s="214">
        <v>21688445.810495995</v>
      </c>
      <c r="CF18" s="214">
        <v>19814233.931815002</v>
      </c>
      <c r="CG18" s="214">
        <v>23289461.267459996</v>
      </c>
      <c r="CH18" s="214">
        <v>24130707.066000003</v>
      </c>
      <c r="CI18" s="214">
        <v>22236768.793900002</v>
      </c>
      <c r="CJ18" s="214">
        <v>21269676.00928</v>
      </c>
      <c r="CK18" s="214">
        <v>22023823.727200001</v>
      </c>
      <c r="CL18" s="214">
        <v>24815338.520440001</v>
      </c>
      <c r="CM18" s="214">
        <v>25461025.608279999</v>
      </c>
      <c r="CN18" s="214">
        <v>28687669.025884002</v>
      </c>
      <c r="CO18" s="214">
        <v>28134720</v>
      </c>
      <c r="CP18" s="214">
        <v>27337396</v>
      </c>
      <c r="CQ18" s="214">
        <v>27337396</v>
      </c>
    </row>
    <row r="19" spans="1:95" s="158" customFormat="1" ht="9" customHeight="1" x14ac:dyDescent="0.3">
      <c r="A19" s="170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</row>
    <row r="20" spans="1:95" s="177" customFormat="1" ht="18" x14ac:dyDescent="0.3"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 t="s">
        <v>97</v>
      </c>
      <c r="CP20" s="193"/>
      <c r="CQ20" s="193" t="s">
        <v>97</v>
      </c>
    </row>
    <row r="21" spans="1:95" s="183" customFormat="1" ht="15.75" customHeight="1" x14ac:dyDescent="0.3">
      <c r="A21" s="179"/>
      <c r="B21" s="180"/>
      <c r="C21" s="181"/>
      <c r="D21" s="181"/>
      <c r="E21" s="181"/>
      <c r="F21" s="181"/>
      <c r="G21" s="182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 t="s">
        <v>98</v>
      </c>
      <c r="CP21" s="193"/>
      <c r="CQ21" s="193" t="s">
        <v>98</v>
      </c>
    </row>
    <row r="22" spans="1:95" s="183" customFormat="1" ht="15.75" customHeight="1" x14ac:dyDescent="0.3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 t="s">
        <v>99</v>
      </c>
      <c r="CP22" s="193"/>
      <c r="CQ22" s="193" t="s">
        <v>99</v>
      </c>
    </row>
    <row r="23" spans="1:95" s="183" customFormat="1" ht="18" x14ac:dyDescent="0.3">
      <c r="A23" s="179"/>
      <c r="B23" s="180"/>
      <c r="C23" s="181"/>
      <c r="D23" s="181"/>
      <c r="E23" s="182"/>
      <c r="F23" s="181"/>
      <c r="G23" s="181"/>
      <c r="H23" s="181"/>
      <c r="I23" s="181"/>
      <c r="J23" s="181"/>
      <c r="K23" s="181"/>
      <c r="L23" s="181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 t="s">
        <v>100</v>
      </c>
      <c r="CP23" s="193"/>
      <c r="CQ23" s="193" t="s">
        <v>100</v>
      </c>
    </row>
    <row r="24" spans="1:95" s="183" customFormat="1" ht="15.75" customHeight="1" x14ac:dyDescent="0.3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 t="s">
        <v>101</v>
      </c>
      <c r="CP24" s="193"/>
      <c r="CQ24" s="193" t="s">
        <v>101</v>
      </c>
    </row>
    <row r="25" spans="1:95" s="183" customFormat="1" ht="19.5" customHeight="1" x14ac:dyDescent="0.3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</row>
    <row r="26" spans="1:95" s="183" customFormat="1" ht="15.75" customHeight="1" x14ac:dyDescent="0.35">
      <c r="A26" s="180"/>
      <c r="B26" s="186"/>
      <c r="C26" s="187"/>
      <c r="D26" s="187"/>
      <c r="E26" s="187"/>
      <c r="F26" s="187"/>
      <c r="G26" s="187"/>
      <c r="H26" s="187"/>
      <c r="I26" s="187"/>
      <c r="J26" s="182"/>
      <c r="K26" s="181"/>
      <c r="L26" s="181"/>
      <c r="M26" s="181"/>
      <c r="N26" s="181"/>
      <c r="O26" s="182"/>
      <c r="P26" s="182"/>
      <c r="S26" s="184"/>
      <c r="T26" s="184"/>
      <c r="U26" s="184"/>
      <c r="V26" s="184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BI26"/>
    </row>
    <row r="27" spans="1:95" x14ac:dyDescent="0.3">
      <c r="BI27" s="183"/>
    </row>
    <row r="28" spans="1:95" s="183" customFormat="1" ht="15.75" customHeight="1" x14ac:dyDescent="0.35">
      <c r="A28" s="200"/>
      <c r="B28" s="201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3"/>
      <c r="BB28" s="189"/>
      <c r="BI28" s="240"/>
    </row>
    <row r="29" spans="1:95" s="183" customFormat="1" ht="15.75" customHeight="1" x14ac:dyDescent="0.35">
      <c r="A29" s="200"/>
      <c r="B29" s="201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3"/>
      <c r="BB29" s="189"/>
    </row>
    <row r="30" spans="1:95" s="183" customFormat="1" ht="15.6" x14ac:dyDescent="0.3">
      <c r="A30" s="179"/>
      <c r="B30" s="179"/>
      <c r="C30" s="190"/>
      <c r="D30" s="190"/>
      <c r="E30" s="190"/>
      <c r="F30" s="190"/>
      <c r="G30" s="190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BI30" s="158"/>
    </row>
    <row r="31" spans="1:95" s="158" customFormat="1" ht="21" x14ac:dyDescent="0.4">
      <c r="A31" s="162" t="s">
        <v>86</v>
      </c>
      <c r="B31" s="163"/>
      <c r="C31" s="191"/>
      <c r="D31" s="191"/>
      <c r="E31" s="191"/>
      <c r="F31" s="191"/>
      <c r="G31" s="191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BI31" s="165"/>
    </row>
    <row r="32" spans="1:95" s="165" customFormat="1" ht="21" x14ac:dyDescent="0.4">
      <c r="A32" s="162" t="s">
        <v>87</v>
      </c>
      <c r="B32" s="163"/>
      <c r="C32" s="191"/>
      <c r="D32" s="191"/>
      <c r="E32" s="191"/>
      <c r="F32" s="191"/>
      <c r="G32" s="191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</row>
    <row r="33" spans="1:95" s="165" customFormat="1" ht="21" x14ac:dyDescent="0.4">
      <c r="A33" s="162" t="s">
        <v>31</v>
      </c>
      <c r="B33" s="163"/>
      <c r="C33" s="191"/>
      <c r="D33" s="191"/>
      <c r="E33" s="191"/>
      <c r="F33" s="191"/>
      <c r="G33" s="191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</row>
    <row r="34" spans="1:95" s="165" customFormat="1" ht="18" x14ac:dyDescent="0.3">
      <c r="A34" s="170"/>
      <c r="B34" s="170"/>
      <c r="C34" s="191"/>
      <c r="D34" s="191"/>
      <c r="E34" s="191"/>
      <c r="F34" s="191"/>
      <c r="G34" s="191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58"/>
      <c r="AS34" s="158"/>
      <c r="AT34" s="158"/>
      <c r="AU34" s="158"/>
      <c r="AV34" s="158"/>
      <c r="AZ34" s="169"/>
      <c r="BI34" s="193"/>
      <c r="BJ34" s="193"/>
    </row>
    <row r="35" spans="1:95" s="282" customFormat="1" ht="21" x14ac:dyDescent="0.3">
      <c r="A35" s="279"/>
      <c r="B35" s="279"/>
      <c r="C35" s="274">
        <v>1991</v>
      </c>
      <c r="D35" s="274">
        <v>1992</v>
      </c>
      <c r="E35" s="274">
        <v>1993</v>
      </c>
      <c r="F35" s="274">
        <v>1994</v>
      </c>
      <c r="G35" s="274">
        <v>1995</v>
      </c>
      <c r="H35" s="274">
        <v>1996</v>
      </c>
      <c r="I35" s="274">
        <v>1997</v>
      </c>
      <c r="J35" s="274">
        <v>1998</v>
      </c>
      <c r="K35" s="274">
        <v>1999</v>
      </c>
      <c r="L35" s="274">
        <v>2000</v>
      </c>
      <c r="M35" s="274">
        <v>2001</v>
      </c>
      <c r="N35" s="274">
        <v>2002</v>
      </c>
      <c r="O35" s="274">
        <v>2003</v>
      </c>
      <c r="P35" s="275">
        <v>38139</v>
      </c>
      <c r="Q35" s="274">
        <v>2004</v>
      </c>
      <c r="R35" s="275">
        <v>38504</v>
      </c>
      <c r="S35" s="274">
        <v>2005</v>
      </c>
      <c r="T35" s="275">
        <v>38777</v>
      </c>
      <c r="U35" s="275">
        <v>38869</v>
      </c>
      <c r="V35" s="275">
        <v>38961</v>
      </c>
      <c r="W35" s="274">
        <v>2006</v>
      </c>
      <c r="X35" s="275">
        <v>39142</v>
      </c>
      <c r="Y35" s="275">
        <v>39234</v>
      </c>
      <c r="Z35" s="275">
        <v>39326</v>
      </c>
      <c r="AA35" s="274">
        <v>2007</v>
      </c>
      <c r="AB35" s="275">
        <v>39508</v>
      </c>
      <c r="AC35" s="275">
        <v>39600</v>
      </c>
      <c r="AD35" s="275">
        <v>39692</v>
      </c>
      <c r="AE35" s="274">
        <v>2008</v>
      </c>
      <c r="AF35" s="275">
        <v>39873</v>
      </c>
      <c r="AG35" s="275">
        <v>39965</v>
      </c>
      <c r="AH35" s="275">
        <v>40057</v>
      </c>
      <c r="AI35" s="274">
        <v>2009</v>
      </c>
      <c r="AJ35" s="275">
        <v>40238</v>
      </c>
      <c r="AK35" s="275">
        <v>40330</v>
      </c>
      <c r="AL35" s="275">
        <v>40422</v>
      </c>
      <c r="AM35" s="274">
        <v>2010</v>
      </c>
      <c r="AN35" s="275">
        <v>40603</v>
      </c>
      <c r="AO35" s="275">
        <v>40695</v>
      </c>
      <c r="AP35" s="275">
        <v>40787</v>
      </c>
      <c r="AQ35" s="274">
        <v>2011</v>
      </c>
      <c r="AR35" s="275">
        <v>40969</v>
      </c>
      <c r="AS35" s="275">
        <v>41061</v>
      </c>
      <c r="AT35" s="275">
        <v>41153</v>
      </c>
      <c r="AU35" s="274">
        <v>2012</v>
      </c>
      <c r="AV35" s="275">
        <v>41334</v>
      </c>
      <c r="AW35" s="275">
        <v>41426</v>
      </c>
      <c r="AX35" s="275">
        <v>41518</v>
      </c>
      <c r="AY35" s="274">
        <v>2013</v>
      </c>
      <c r="AZ35" s="280">
        <v>41699</v>
      </c>
      <c r="BA35" s="275">
        <v>41791</v>
      </c>
      <c r="BB35" s="275">
        <v>41883</v>
      </c>
      <c r="BC35" s="274">
        <v>2014</v>
      </c>
      <c r="BD35" s="281">
        <v>42064</v>
      </c>
      <c r="BE35" s="275">
        <v>42156</v>
      </c>
      <c r="BF35" s="281">
        <v>42248</v>
      </c>
      <c r="BG35" s="278">
        <v>2015</v>
      </c>
      <c r="BH35" s="281">
        <v>42430</v>
      </c>
      <c r="BI35" s="275">
        <v>42522</v>
      </c>
      <c r="BJ35" s="275">
        <v>42614</v>
      </c>
      <c r="BK35" s="278">
        <v>2016</v>
      </c>
      <c r="BL35" s="281">
        <v>42795</v>
      </c>
      <c r="BM35" s="275">
        <v>42887</v>
      </c>
      <c r="BN35" s="281">
        <v>42979</v>
      </c>
      <c r="BO35" s="284">
        <v>2017</v>
      </c>
      <c r="BP35" s="276">
        <v>43160</v>
      </c>
      <c r="BQ35" s="276">
        <v>43252</v>
      </c>
      <c r="BR35" s="276">
        <v>43344</v>
      </c>
      <c r="BS35" s="284">
        <v>2018</v>
      </c>
      <c r="BT35" s="276">
        <v>43525</v>
      </c>
      <c r="BU35" s="276">
        <v>43617</v>
      </c>
      <c r="BV35" s="276">
        <v>43738</v>
      </c>
      <c r="BW35" s="284">
        <v>2019</v>
      </c>
      <c r="BX35" s="276">
        <v>43891</v>
      </c>
      <c r="BY35" s="276">
        <v>43983</v>
      </c>
      <c r="BZ35" s="276">
        <v>44075</v>
      </c>
      <c r="CA35" s="284">
        <v>2020</v>
      </c>
      <c r="CB35" s="276">
        <v>44256</v>
      </c>
      <c r="CC35" s="276">
        <v>44348</v>
      </c>
      <c r="CD35" s="276">
        <v>44440</v>
      </c>
      <c r="CE35" s="278">
        <v>2021</v>
      </c>
      <c r="CF35" s="276">
        <v>44621</v>
      </c>
      <c r="CG35" s="276">
        <v>44713</v>
      </c>
      <c r="CH35" s="276">
        <v>44805</v>
      </c>
      <c r="CI35" s="278">
        <v>2022</v>
      </c>
      <c r="CJ35" s="276">
        <v>44986</v>
      </c>
      <c r="CK35" s="276">
        <v>45078</v>
      </c>
      <c r="CL35" s="276">
        <v>45170</v>
      </c>
      <c r="CM35" s="278">
        <v>2023</v>
      </c>
      <c r="CN35" s="276">
        <v>45352</v>
      </c>
      <c r="CO35" s="276">
        <v>45444</v>
      </c>
      <c r="CP35" s="276">
        <v>45536</v>
      </c>
      <c r="CQ35" s="114">
        <v>45627</v>
      </c>
    </row>
    <row r="36" spans="1:95" s="158" customFormat="1" ht="18" x14ac:dyDescent="0.35">
      <c r="A36" s="194"/>
      <c r="B36" s="194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61"/>
      <c r="BB36" s="161"/>
      <c r="BC36" s="195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</row>
    <row r="37" spans="1:95" s="158" customFormat="1" ht="21" x14ac:dyDescent="0.4">
      <c r="A37" s="162" t="s">
        <v>89</v>
      </c>
      <c r="B37" s="162"/>
      <c r="C37" s="241">
        <f t="shared" ref="C37:AH37" si="58">C7/C$53</f>
        <v>4.9780347837681302E-2</v>
      </c>
      <c r="D37" s="241">
        <f t="shared" si="58"/>
        <v>4.1148244750656392E-2</v>
      </c>
      <c r="E37" s="241">
        <f t="shared" si="58"/>
        <v>2.9844896320866478E-2</v>
      </c>
      <c r="F37" s="241">
        <f t="shared" si="58"/>
        <v>2.9273496538256973E-2</v>
      </c>
      <c r="G37" s="241">
        <f t="shared" si="58"/>
        <v>2.8497166143364436E-2</v>
      </c>
      <c r="H37" s="241">
        <f t="shared" si="58"/>
        <v>3.1250763003470614E-2</v>
      </c>
      <c r="I37" s="241">
        <f t="shared" si="58"/>
        <v>3.4802432537878659E-2</v>
      </c>
      <c r="J37" s="241">
        <f t="shared" si="58"/>
        <v>4.7651297192689984E-2</v>
      </c>
      <c r="K37" s="241">
        <f t="shared" si="58"/>
        <v>5.1445743071750684E-2</v>
      </c>
      <c r="L37" s="241">
        <f t="shared" si="58"/>
        <v>4.7743213948758113E-2</v>
      </c>
      <c r="M37" s="241">
        <f t="shared" si="58"/>
        <v>5.1060512141480677E-2</v>
      </c>
      <c r="N37" s="241">
        <f t="shared" si="58"/>
        <v>6.2089353167785299E-2</v>
      </c>
      <c r="O37" s="241">
        <f t="shared" si="58"/>
        <v>6.3322221725963246E-2</v>
      </c>
      <c r="P37" s="241">
        <f t="shared" si="58"/>
        <v>6.791395179829994E-2</v>
      </c>
      <c r="Q37" s="241">
        <f t="shared" si="58"/>
        <v>5.8863144757029487E-2</v>
      </c>
      <c r="R37" s="241">
        <f t="shared" si="58"/>
        <v>6.1863936723222802E-2</v>
      </c>
      <c r="S37" s="241">
        <f t="shared" si="58"/>
        <v>5.4875240337007282E-2</v>
      </c>
      <c r="T37" s="241">
        <f t="shared" si="58"/>
        <v>5.5018939471915843E-2</v>
      </c>
      <c r="U37" s="241">
        <f t="shared" si="58"/>
        <v>5.581275060948615E-2</v>
      </c>
      <c r="V37" s="241">
        <f t="shared" si="58"/>
        <v>5.4009028408688431E-2</v>
      </c>
      <c r="W37" s="241">
        <f t="shared" si="58"/>
        <v>5.0613724704955232E-2</v>
      </c>
      <c r="X37" s="241">
        <f t="shared" si="58"/>
        <v>4.9369106176012909E-2</v>
      </c>
      <c r="Y37" s="241">
        <f t="shared" si="58"/>
        <v>4.9027758086428355E-2</v>
      </c>
      <c r="Z37" s="241">
        <f t="shared" si="58"/>
        <v>4.9842870894303046E-2</v>
      </c>
      <c r="AA37" s="241">
        <f t="shared" si="58"/>
        <v>4.7867928734826787E-2</v>
      </c>
      <c r="AB37" s="241">
        <f t="shared" si="58"/>
        <v>4.4177937591952508E-2</v>
      </c>
      <c r="AC37" s="241">
        <f t="shared" si="58"/>
        <v>5.0524889341990328E-2</v>
      </c>
      <c r="AD37" s="241">
        <f t="shared" si="58"/>
        <v>5.6721877941155061E-2</v>
      </c>
      <c r="AE37" s="241">
        <f t="shared" si="58"/>
        <v>6.5025789204131559E-2</v>
      </c>
      <c r="AF37" s="241">
        <f t="shared" si="58"/>
        <v>7.229339411480136E-2</v>
      </c>
      <c r="AG37" s="241">
        <f t="shared" si="58"/>
        <v>6.3161397651357087E-2</v>
      </c>
      <c r="AH37" s="241">
        <f t="shared" si="58"/>
        <v>6.5834928472487217E-2</v>
      </c>
      <c r="AI37" s="241">
        <f t="shared" ref="AI37:BJ37" si="59">AI7/AI$53</f>
        <v>6.2837774958381595E-2</v>
      </c>
      <c r="AJ37" s="241">
        <f t="shared" si="59"/>
        <v>6.5969887953767042E-2</v>
      </c>
      <c r="AK37" s="241">
        <f t="shared" si="59"/>
        <v>6.7990024164883395E-2</v>
      </c>
      <c r="AL37" s="241">
        <f t="shared" si="59"/>
        <v>6.1297813244696894E-2</v>
      </c>
      <c r="AM37" s="241">
        <f t="shared" si="59"/>
        <v>6.1680775726366537E-2</v>
      </c>
      <c r="AN37" s="241">
        <f t="shared" si="59"/>
        <v>6.0206816577678887E-2</v>
      </c>
      <c r="AO37" s="241">
        <f t="shared" si="59"/>
        <v>5.7035853326845999E-2</v>
      </c>
      <c r="AP37" s="241">
        <f t="shared" si="59"/>
        <v>6.0114584021310875E-2</v>
      </c>
      <c r="AQ37" s="241">
        <f t="shared" si="59"/>
        <v>6.6923054295553813E-2</v>
      </c>
      <c r="AR37" s="241">
        <f t="shared" si="59"/>
        <v>6.2935712783611944E-2</v>
      </c>
      <c r="AS37" s="241">
        <f t="shared" si="59"/>
        <v>6.6267834151448018E-2</v>
      </c>
      <c r="AT37" s="241">
        <f t="shared" si="59"/>
        <v>7.3891930779681814E-2</v>
      </c>
      <c r="AU37" s="241">
        <f t="shared" si="59"/>
        <v>6.945122935696639E-2</v>
      </c>
      <c r="AV37" s="241">
        <f t="shared" si="59"/>
        <v>6.8637969930065837E-2</v>
      </c>
      <c r="AW37" s="241">
        <f t="shared" si="59"/>
        <v>7.1658257465330347E-2</v>
      </c>
      <c r="AX37" s="241">
        <f t="shared" si="59"/>
        <v>7.3786673797972588E-2</v>
      </c>
      <c r="AY37" s="241">
        <f t="shared" si="59"/>
        <v>7.6709897171661226E-2</v>
      </c>
      <c r="AZ37" s="241">
        <f t="shared" si="59"/>
        <v>8.4110324770989869E-2</v>
      </c>
      <c r="BA37" s="241">
        <f t="shared" si="59"/>
        <v>8.2704263113520957E-2</v>
      </c>
      <c r="BB37" s="241">
        <f t="shared" si="59"/>
        <v>8.8177673873156587E-2</v>
      </c>
      <c r="BC37" s="241">
        <f t="shared" si="59"/>
        <v>9.0777417329301141E-2</v>
      </c>
      <c r="BD37" s="241">
        <f t="shared" si="59"/>
        <v>9.0258900338577086E-2</v>
      </c>
      <c r="BE37" s="241">
        <f t="shared" si="59"/>
        <v>9.0204693081668771E-2</v>
      </c>
      <c r="BF37" s="241">
        <f t="shared" si="59"/>
        <v>0.1053637177394557</v>
      </c>
      <c r="BG37" s="241">
        <f t="shared" si="59"/>
        <v>0.10131672483006827</v>
      </c>
      <c r="BH37" s="241">
        <f t="shared" si="59"/>
        <v>9.4750514733303981E-2</v>
      </c>
      <c r="BI37" s="241">
        <f t="shared" si="59"/>
        <v>9.2601758311630561E-2</v>
      </c>
      <c r="BJ37" s="241">
        <f t="shared" si="59"/>
        <v>9.319608861841118E-2</v>
      </c>
      <c r="BK37" s="241">
        <f t="shared" ref="BK37:BN37" si="60">BK7/BK$53</f>
        <v>9.3273682986184089E-2</v>
      </c>
      <c r="BL37" s="241">
        <f t="shared" si="60"/>
        <v>9.4828171531025421E-2</v>
      </c>
      <c r="BM37" s="241">
        <f t="shared" si="60"/>
        <v>9.3332537168849983E-2</v>
      </c>
      <c r="BN37" s="241">
        <f t="shared" si="60"/>
        <v>9.1177172612301988E-2</v>
      </c>
      <c r="BO37" s="241">
        <f t="shared" ref="BO37:BR37" si="61">BO7/BO$53</f>
        <v>8.5577546177971572E-2</v>
      </c>
      <c r="BP37" s="241">
        <f t="shared" si="61"/>
        <v>8.2772695133175964E-2</v>
      </c>
      <c r="BQ37" s="241">
        <f t="shared" si="61"/>
        <v>8.8172333607188749E-2</v>
      </c>
      <c r="BR37" s="241">
        <f t="shared" si="61"/>
        <v>8.7518016375721097E-2</v>
      </c>
      <c r="BS37" s="241">
        <f t="shared" ref="BS37:BV37" si="62">BS7/BS$53</f>
        <v>9.32339449515239E-2</v>
      </c>
      <c r="BT37" s="241">
        <f t="shared" si="62"/>
        <v>8.8083939017307461E-2</v>
      </c>
      <c r="BU37" s="241">
        <f t="shared" si="62"/>
        <v>8.8868834726075138E-2</v>
      </c>
      <c r="BV37" s="241">
        <f t="shared" si="62"/>
        <v>0.10071665289862963</v>
      </c>
      <c r="BW37" s="241">
        <f t="shared" ref="BW37:BX37" si="63">BW7/BW$53</f>
        <v>0.10266883423507352</v>
      </c>
      <c r="BX37" s="241">
        <f t="shared" si="63"/>
        <v>0.11897872091958138</v>
      </c>
      <c r="BY37" s="241">
        <f t="shared" ref="BY37:CB40" si="64">BY7/BY$53</f>
        <v>0.12673996027670739</v>
      </c>
      <c r="BZ37" s="241">
        <f t="shared" si="64"/>
        <v>0.12162215676425692</v>
      </c>
      <c r="CA37" s="241">
        <f t="shared" si="64"/>
        <v>0.1016588305165271</v>
      </c>
      <c r="CB37" s="241">
        <f t="shared" ref="CB37:CD37" si="65">CB7/CB$53</f>
        <v>0.10295482738073627</v>
      </c>
      <c r="CC37" s="241">
        <f t="shared" si="65"/>
        <v>9.6525964691948934E-2</v>
      </c>
      <c r="CD37" s="241">
        <f t="shared" si="65"/>
        <v>0.10296704581044024</v>
      </c>
      <c r="CE37" s="241">
        <f t="shared" ref="CE37:CF37" si="66">CE7/CE$53</f>
        <v>0.10340474032704391</v>
      </c>
      <c r="CF37" s="241">
        <f t="shared" si="66"/>
        <v>9.3477429490766858E-2</v>
      </c>
      <c r="CG37" s="241">
        <f t="shared" ref="CG37:CI37" si="67">CG7/CG$53</f>
        <v>0.10627668792525274</v>
      </c>
      <c r="CH37" s="241">
        <f t="shared" si="67"/>
        <v>0.10708445756443817</v>
      </c>
      <c r="CI37" s="241">
        <f t="shared" si="67"/>
        <v>9.5624436161109827E-2</v>
      </c>
      <c r="CJ37" s="241">
        <f t="shared" ref="CJ37:CK37" si="68">CJ7/CJ$53</f>
        <v>9.1212791298939472E-2</v>
      </c>
      <c r="CK37" s="241">
        <f t="shared" si="68"/>
        <v>9.0807322405293711E-2</v>
      </c>
      <c r="CL37" s="241">
        <f t="shared" ref="CL37:CN37" si="69">CL7/CL$53</f>
        <v>0.1033472295046519</v>
      </c>
      <c r="CM37" s="241">
        <f t="shared" si="69"/>
        <v>0.10055621902817312</v>
      </c>
      <c r="CN37" s="241">
        <f t="shared" si="69"/>
        <v>0.11403839298027586</v>
      </c>
      <c r="CO37" s="241">
        <f t="shared" ref="CO37:CQ37" si="70">CO7/CO$53</f>
        <v>0.11008433171760054</v>
      </c>
      <c r="CP37" s="241">
        <f t="shared" si="70"/>
        <v>0.10176859457056465</v>
      </c>
      <c r="CQ37" s="241">
        <f t="shared" si="70"/>
        <v>9.7798466399838704E-2</v>
      </c>
    </row>
    <row r="38" spans="1:95" s="158" customFormat="1" ht="21" x14ac:dyDescent="0.4">
      <c r="A38" s="242"/>
      <c r="B38" s="242" t="s">
        <v>90</v>
      </c>
      <c r="C38" s="243">
        <f t="shared" ref="C38:AH38" si="71">C8/C$53</f>
        <v>1.2000123330526706E-2</v>
      </c>
      <c r="D38" s="243">
        <f t="shared" si="71"/>
        <v>1.0919569904254703E-2</v>
      </c>
      <c r="E38" s="243">
        <f t="shared" si="71"/>
        <v>9.4189658539394726E-3</v>
      </c>
      <c r="F38" s="243">
        <f t="shared" si="71"/>
        <v>1.1375490054504148E-2</v>
      </c>
      <c r="G38" s="243">
        <f t="shared" si="71"/>
        <v>1.121592496642375E-2</v>
      </c>
      <c r="H38" s="243">
        <f t="shared" si="71"/>
        <v>7.0933358708670253E-3</v>
      </c>
      <c r="I38" s="243">
        <f t="shared" si="71"/>
        <v>9.3912927573542356E-3</v>
      </c>
      <c r="J38" s="243">
        <f t="shared" si="71"/>
        <v>1.1990462647658373E-2</v>
      </c>
      <c r="K38" s="243">
        <f t="shared" si="71"/>
        <v>1.0318958993081282E-2</v>
      </c>
      <c r="L38" s="243">
        <f t="shared" si="71"/>
        <v>1.2477943555374189E-2</v>
      </c>
      <c r="M38" s="243">
        <f t="shared" si="71"/>
        <v>1.2761141436204137E-2</v>
      </c>
      <c r="N38" s="243">
        <f t="shared" si="71"/>
        <v>1.3632682677525904E-2</v>
      </c>
      <c r="O38" s="243">
        <f t="shared" si="71"/>
        <v>1.3027473889425458E-2</v>
      </c>
      <c r="P38" s="243">
        <f t="shared" si="71"/>
        <v>9.8953648145999901E-3</v>
      </c>
      <c r="Q38" s="243">
        <f t="shared" si="71"/>
        <v>4.6477475915354472E-3</v>
      </c>
      <c r="R38" s="243">
        <f t="shared" si="71"/>
        <v>6.2722923487094065E-3</v>
      </c>
      <c r="S38" s="243">
        <f t="shared" si="71"/>
        <v>4.3813576808742014E-3</v>
      </c>
      <c r="T38" s="243">
        <f t="shared" si="71"/>
        <v>4.8514749865325481E-3</v>
      </c>
      <c r="U38" s="243">
        <f t="shared" si="71"/>
        <v>4.2549123432105524E-3</v>
      </c>
      <c r="V38" s="243">
        <f t="shared" si="71"/>
        <v>3.9915459594644142E-3</v>
      </c>
      <c r="W38" s="243">
        <f t="shared" si="71"/>
        <v>1.8375781031010605E-3</v>
      </c>
      <c r="X38" s="243">
        <f t="shared" si="71"/>
        <v>2.1558784225135996E-3</v>
      </c>
      <c r="Y38" s="243">
        <f t="shared" si="71"/>
        <v>2.5857689216057696E-3</v>
      </c>
      <c r="Z38" s="243">
        <f t="shared" si="71"/>
        <v>4.013273682042429E-3</v>
      </c>
      <c r="AA38" s="243">
        <f t="shared" si="71"/>
        <v>3.9557671126878354E-3</v>
      </c>
      <c r="AB38" s="243">
        <f t="shared" si="71"/>
        <v>3.9149135088717615E-3</v>
      </c>
      <c r="AC38" s="243">
        <f t="shared" si="71"/>
        <v>8.4104325444994167E-3</v>
      </c>
      <c r="AD38" s="243">
        <f t="shared" si="71"/>
        <v>1.2335332632035798E-2</v>
      </c>
      <c r="AE38" s="243">
        <f t="shared" si="71"/>
        <v>1.5927210481284246E-2</v>
      </c>
      <c r="AF38" s="243">
        <f t="shared" si="71"/>
        <v>9.9580716179756938E-3</v>
      </c>
      <c r="AG38" s="243">
        <f t="shared" si="71"/>
        <v>7.2465806984823456E-3</v>
      </c>
      <c r="AH38" s="243">
        <f t="shared" si="71"/>
        <v>5.6129782893711688E-3</v>
      </c>
      <c r="AI38" s="243">
        <f t="shared" ref="AI38:BJ38" si="72">AI8/AI$53</f>
        <v>6.571437554361838E-3</v>
      </c>
      <c r="AJ38" s="243">
        <f t="shared" si="72"/>
        <v>9.7218572951532443E-3</v>
      </c>
      <c r="AK38" s="243">
        <f t="shared" si="72"/>
        <v>1.1596141496892353E-2</v>
      </c>
      <c r="AL38" s="243">
        <f t="shared" si="72"/>
        <v>8.6723219575050754E-3</v>
      </c>
      <c r="AM38" s="243">
        <f t="shared" si="72"/>
        <v>6.2975229140925385E-3</v>
      </c>
      <c r="AN38" s="243">
        <f t="shared" si="72"/>
        <v>6.4760780649383964E-3</v>
      </c>
      <c r="AO38" s="243">
        <f t="shared" si="72"/>
        <v>6.3283682423439574E-3</v>
      </c>
      <c r="AP38" s="243">
        <f t="shared" si="72"/>
        <v>7.9408308954553846E-3</v>
      </c>
      <c r="AQ38" s="243">
        <f t="shared" si="72"/>
        <v>1.0450240536493715E-2</v>
      </c>
      <c r="AR38" s="243">
        <f t="shared" si="72"/>
        <v>9.8922391961223169E-3</v>
      </c>
      <c r="AS38" s="243">
        <f t="shared" si="72"/>
        <v>1.1692974707817917E-2</v>
      </c>
      <c r="AT38" s="243">
        <f t="shared" si="72"/>
        <v>1.0459382437779451E-2</v>
      </c>
      <c r="AU38" s="243">
        <f t="shared" si="72"/>
        <v>9.0896833824853293E-3</v>
      </c>
      <c r="AV38" s="243">
        <f t="shared" si="72"/>
        <v>9.555971999776031E-3</v>
      </c>
      <c r="AW38" s="243">
        <f t="shared" si="72"/>
        <v>1.080520106500262E-2</v>
      </c>
      <c r="AX38" s="243">
        <f t="shared" si="72"/>
        <v>1.050126576370942E-2</v>
      </c>
      <c r="AY38" s="243">
        <f t="shared" si="72"/>
        <v>8.2077534903686467E-3</v>
      </c>
      <c r="AZ38" s="243">
        <f t="shared" si="72"/>
        <v>8.9506139067889959E-3</v>
      </c>
      <c r="BA38" s="243">
        <f t="shared" si="72"/>
        <v>8.6635113069157294E-3</v>
      </c>
      <c r="BB38" s="243">
        <f t="shared" si="72"/>
        <v>7.1776740820638993E-3</v>
      </c>
      <c r="BC38" s="243">
        <f t="shared" si="72"/>
        <v>7.4360554729386271E-3</v>
      </c>
      <c r="BD38" s="243">
        <f t="shared" si="72"/>
        <v>7.617253078372431E-3</v>
      </c>
      <c r="BE38" s="243">
        <f t="shared" si="72"/>
        <v>7.4571527494620487E-3</v>
      </c>
      <c r="BF38" s="243">
        <f t="shared" si="72"/>
        <v>9.1456290937562933E-3</v>
      </c>
      <c r="BG38" s="243">
        <f t="shared" si="72"/>
        <v>8.4605815167333974E-3</v>
      </c>
      <c r="BH38" s="243">
        <f t="shared" si="72"/>
        <v>6.5553488905166265E-3</v>
      </c>
      <c r="BI38" s="243">
        <f t="shared" si="72"/>
        <v>7.5748665781178908E-3</v>
      </c>
      <c r="BJ38" s="243">
        <f t="shared" si="72"/>
        <v>7.7779410430379985E-3</v>
      </c>
      <c r="BK38" s="243">
        <f t="shared" ref="BK38:BN38" si="73">BK8/BK$53</f>
        <v>6.3313718834814153E-3</v>
      </c>
      <c r="BL38" s="243">
        <f t="shared" si="73"/>
        <v>6.3851741594266364E-3</v>
      </c>
      <c r="BM38" s="243">
        <f t="shared" si="73"/>
        <v>4.995374817248102E-3</v>
      </c>
      <c r="BN38" s="243">
        <f t="shared" si="73"/>
        <v>6.1028620950516563E-3</v>
      </c>
      <c r="BO38" s="243">
        <f t="shared" ref="BO38:BR38" si="74">BO8/BO$53</f>
        <v>5.257554987716271E-3</v>
      </c>
      <c r="BP38" s="243">
        <f t="shared" si="74"/>
        <v>7.2747949076444295E-3</v>
      </c>
      <c r="BQ38" s="243">
        <f t="shared" si="74"/>
        <v>9.713590490829831E-3</v>
      </c>
      <c r="BR38" s="243">
        <f t="shared" si="74"/>
        <v>8.4168714287038478E-3</v>
      </c>
      <c r="BS38" s="243">
        <f t="shared" ref="BS38:BV38" si="75">BS8/BS$53</f>
        <v>8.2964504976728339E-3</v>
      </c>
      <c r="BT38" s="243">
        <f t="shared" si="75"/>
        <v>6.5177489031660579E-3</v>
      </c>
      <c r="BU38" s="243">
        <f t="shared" si="75"/>
        <v>7.4905160759053957E-3</v>
      </c>
      <c r="BV38" s="243">
        <f t="shared" si="75"/>
        <v>7.9431885491084136E-3</v>
      </c>
      <c r="BW38" s="243">
        <f t="shared" ref="BW38:BX38" si="76">BW8/BW$53</f>
        <v>9.5620187689514826E-3</v>
      </c>
      <c r="BX38" s="243">
        <f t="shared" si="76"/>
        <v>9.4496754254100122E-3</v>
      </c>
      <c r="BY38" s="243">
        <f t="shared" ref="BY38:BZ38" si="77">BY8/BY$53</f>
        <v>9.6316275216278297E-3</v>
      </c>
      <c r="BZ38" s="243">
        <f t="shared" si="77"/>
        <v>7.9135119766996827E-3</v>
      </c>
      <c r="CA38" s="243">
        <f t="shared" si="64"/>
        <v>5.2550971364416395E-3</v>
      </c>
      <c r="CB38" s="243">
        <f t="shared" si="64"/>
        <v>7.1524232803163367E-3</v>
      </c>
      <c r="CC38" s="243">
        <f t="shared" ref="CC38:CD38" si="78">CC8/CC$53</f>
        <v>6.9866734493371635E-3</v>
      </c>
      <c r="CD38" s="243">
        <f t="shared" si="78"/>
        <v>5.1772485799326659E-3</v>
      </c>
      <c r="CE38" s="243">
        <f t="shared" ref="CE38:CF38" si="79">CE8/CE$53</f>
        <v>4.5630570111586258E-3</v>
      </c>
      <c r="CF38" s="243">
        <f t="shared" si="79"/>
        <v>3.5451776226193797E-3</v>
      </c>
      <c r="CG38" s="243">
        <f t="shared" ref="CG38:CI38" si="80">CG8/CG$53</f>
        <v>5.5890417179642648E-3</v>
      </c>
      <c r="CH38" s="243">
        <f t="shared" si="80"/>
        <v>6.4586138128399223E-3</v>
      </c>
      <c r="CI38" s="243">
        <f t="shared" si="80"/>
        <v>5.4734592998196023E-3</v>
      </c>
      <c r="CJ38" s="243">
        <f t="shared" ref="CJ38:CK38" si="81">CJ8/CJ$53</f>
        <v>5.5006403000624005E-3</v>
      </c>
      <c r="CK38" s="243">
        <f t="shared" si="81"/>
        <v>5.6357455017550795E-3</v>
      </c>
      <c r="CL38" s="243">
        <f t="shared" ref="CL38:CN38" si="82">CL8/CL$53</f>
        <v>5.5948848757085105E-3</v>
      </c>
      <c r="CM38" s="243">
        <f t="shared" si="82"/>
        <v>5.6133449171388182E-3</v>
      </c>
      <c r="CN38" s="243">
        <f t="shared" si="82"/>
        <v>5.3115329597409038E-3</v>
      </c>
      <c r="CO38" s="243">
        <f t="shared" ref="CO38:CQ38" si="83">CO8/CO$53</f>
        <v>6.6290655003036422E-3</v>
      </c>
      <c r="CP38" s="243">
        <f t="shared" si="83"/>
        <v>6.9701836785387768E-3</v>
      </c>
      <c r="CQ38" s="243">
        <f t="shared" si="83"/>
        <v>6.6982675467097842E-3</v>
      </c>
    </row>
    <row r="39" spans="1:95" s="158" customFormat="1" ht="21" x14ac:dyDescent="0.4">
      <c r="A39" s="242"/>
      <c r="B39" s="242" t="s">
        <v>91</v>
      </c>
      <c r="C39" s="243">
        <f t="shared" ref="C39:AH39" si="84">C9/C$53</f>
        <v>2.2606435110313669E-2</v>
      </c>
      <c r="D39" s="243">
        <f t="shared" si="84"/>
        <v>1.7407534887444176E-2</v>
      </c>
      <c r="E39" s="243">
        <f t="shared" si="84"/>
        <v>1.1783421143886997E-2</v>
      </c>
      <c r="F39" s="243">
        <f t="shared" si="84"/>
        <v>1.0579089847922857E-2</v>
      </c>
      <c r="G39" s="243">
        <f t="shared" si="84"/>
        <v>9.4918725539043913E-3</v>
      </c>
      <c r="H39" s="243">
        <f t="shared" si="84"/>
        <v>1.6074670582151059E-2</v>
      </c>
      <c r="I39" s="243">
        <f t="shared" si="84"/>
        <v>1.8221830281740969E-2</v>
      </c>
      <c r="J39" s="243">
        <f t="shared" si="84"/>
        <v>2.6687552184595478E-2</v>
      </c>
      <c r="K39" s="243">
        <f t="shared" si="84"/>
        <v>3.0984234665220184E-2</v>
      </c>
      <c r="L39" s="243">
        <f t="shared" si="84"/>
        <v>2.9996838603131858E-2</v>
      </c>
      <c r="M39" s="243">
        <f t="shared" si="84"/>
        <v>3.4548793413008795E-2</v>
      </c>
      <c r="N39" s="243">
        <f t="shared" si="84"/>
        <v>4.4053777700444212E-2</v>
      </c>
      <c r="O39" s="243">
        <f t="shared" si="84"/>
        <v>4.736646540152168E-2</v>
      </c>
      <c r="P39" s="243">
        <f t="shared" si="84"/>
        <v>5.4329258172033289E-2</v>
      </c>
      <c r="Q39" s="243">
        <f t="shared" si="84"/>
        <v>5.1391735817450414E-2</v>
      </c>
      <c r="R39" s="243">
        <f t="shared" si="84"/>
        <v>5.1750132344223952E-2</v>
      </c>
      <c r="S39" s="243">
        <f t="shared" si="84"/>
        <v>4.7751330786786617E-2</v>
      </c>
      <c r="T39" s="243">
        <f t="shared" si="84"/>
        <v>4.7005926453776249E-2</v>
      </c>
      <c r="U39" s="243">
        <f t="shared" si="84"/>
        <v>4.812422878521256E-2</v>
      </c>
      <c r="V39" s="243">
        <f t="shared" si="84"/>
        <v>4.5998566939322257E-2</v>
      </c>
      <c r="W39" s="243">
        <f t="shared" si="84"/>
        <v>4.7484916664860127E-2</v>
      </c>
      <c r="X39" s="243">
        <f t="shared" si="84"/>
        <v>4.6191136081921505E-2</v>
      </c>
      <c r="Y39" s="243">
        <f t="shared" si="84"/>
        <v>4.4919248382432331E-2</v>
      </c>
      <c r="Z39" s="243">
        <f t="shared" si="84"/>
        <v>4.4165646318157441E-2</v>
      </c>
      <c r="AA39" s="243">
        <f t="shared" si="84"/>
        <v>4.247403145100296E-2</v>
      </c>
      <c r="AB39" s="243">
        <f t="shared" si="84"/>
        <v>3.8504266961079885E-2</v>
      </c>
      <c r="AC39" s="243">
        <f t="shared" si="84"/>
        <v>3.948433201196834E-2</v>
      </c>
      <c r="AD39" s="243">
        <f t="shared" si="84"/>
        <v>4.197866193571885E-2</v>
      </c>
      <c r="AE39" s="243">
        <f t="shared" si="84"/>
        <v>4.7788566278233524E-2</v>
      </c>
      <c r="AF39" s="243">
        <f t="shared" si="84"/>
        <v>6.0890490123857145E-2</v>
      </c>
      <c r="AG39" s="243">
        <f t="shared" si="84"/>
        <v>5.414433688146246E-2</v>
      </c>
      <c r="AH39" s="243">
        <f t="shared" si="84"/>
        <v>5.7980811294358156E-2</v>
      </c>
      <c r="AI39" s="243">
        <f t="shared" ref="AI39:BJ39" si="85">AI9/AI$53</f>
        <v>5.6245721308819073E-2</v>
      </c>
      <c r="AJ39" s="243">
        <f t="shared" si="85"/>
        <v>5.6228147526810636E-2</v>
      </c>
      <c r="AK39" s="243">
        <f t="shared" si="85"/>
        <v>5.6377022433503891E-2</v>
      </c>
      <c r="AL39" s="243">
        <f t="shared" si="85"/>
        <v>5.2611692746068139E-2</v>
      </c>
      <c r="AM39" s="243">
        <f t="shared" si="85"/>
        <v>5.5372214506207551E-2</v>
      </c>
      <c r="AN39" s="243">
        <f t="shared" si="85"/>
        <v>5.3722802844147745E-2</v>
      </c>
      <c r="AO39" s="243">
        <f t="shared" si="85"/>
        <v>5.0700860213074107E-2</v>
      </c>
      <c r="AP39" s="243">
        <f t="shared" si="85"/>
        <v>5.2173136565283398E-2</v>
      </c>
      <c r="AQ39" s="243">
        <f t="shared" si="85"/>
        <v>5.647220639813462E-2</v>
      </c>
      <c r="AR39" s="243">
        <f t="shared" si="85"/>
        <v>5.3042875223415477E-2</v>
      </c>
      <c r="AS39" s="243">
        <f t="shared" si="85"/>
        <v>5.4574271173841858E-2</v>
      </c>
      <c r="AT39" s="243">
        <f t="shared" si="85"/>
        <v>6.3431968525721624E-2</v>
      </c>
      <c r="AU39" s="243">
        <f t="shared" si="85"/>
        <v>6.0361545974481061E-2</v>
      </c>
      <c r="AV39" s="243">
        <f t="shared" si="85"/>
        <v>5.9081997930289808E-2</v>
      </c>
      <c r="AW39" s="243">
        <f t="shared" si="85"/>
        <v>6.0853056400327725E-2</v>
      </c>
      <c r="AX39" s="243">
        <f t="shared" si="85"/>
        <v>6.3285408034263177E-2</v>
      </c>
      <c r="AY39" s="243">
        <f t="shared" si="85"/>
        <v>6.8502143681292579E-2</v>
      </c>
      <c r="AZ39" s="243">
        <f t="shared" si="85"/>
        <v>7.5159710864200882E-2</v>
      </c>
      <c r="BA39" s="243">
        <f t="shared" si="85"/>
        <v>7.4040751806605229E-2</v>
      </c>
      <c r="BB39" s="243">
        <f t="shared" si="85"/>
        <v>8.0999999791092694E-2</v>
      </c>
      <c r="BC39" s="243">
        <f t="shared" si="85"/>
        <v>8.3341361856362511E-2</v>
      </c>
      <c r="BD39" s="243">
        <f t="shared" si="85"/>
        <v>8.2641647260204648E-2</v>
      </c>
      <c r="BE39" s="243">
        <f t="shared" si="85"/>
        <v>8.2747540332206715E-2</v>
      </c>
      <c r="BF39" s="243">
        <f t="shared" si="85"/>
        <v>9.6192515390230493E-2</v>
      </c>
      <c r="BG39" s="243">
        <f t="shared" si="85"/>
        <v>9.285613700907501E-2</v>
      </c>
      <c r="BH39" s="243">
        <f t="shared" si="85"/>
        <v>8.8195165842787346E-2</v>
      </c>
      <c r="BI39" s="243">
        <f t="shared" si="85"/>
        <v>8.5026891733512661E-2</v>
      </c>
      <c r="BJ39" s="243">
        <f t="shared" si="85"/>
        <v>8.5418147575373179E-2</v>
      </c>
      <c r="BK39" s="243">
        <f t="shared" ref="BK39:BN39" si="86">BK9/BK$53</f>
        <v>8.6942311102702674E-2</v>
      </c>
      <c r="BL39" s="243">
        <f t="shared" si="86"/>
        <v>8.8442997371598789E-2</v>
      </c>
      <c r="BM39" s="243">
        <f t="shared" si="86"/>
        <v>8.8337156568967679E-2</v>
      </c>
      <c r="BN39" s="243">
        <f t="shared" si="86"/>
        <v>8.5074310517250326E-2</v>
      </c>
      <c r="BO39" s="243">
        <f t="shared" ref="BO39:BR39" si="87">BO9/BO$53</f>
        <v>8.0319996767036397E-2</v>
      </c>
      <c r="BP39" s="243">
        <f t="shared" si="87"/>
        <v>7.5497900225531531E-2</v>
      </c>
      <c r="BQ39" s="243">
        <f t="shared" si="87"/>
        <v>7.845874311635892E-2</v>
      </c>
      <c r="BR39" s="243">
        <f t="shared" si="87"/>
        <v>7.9101144947017241E-2</v>
      </c>
      <c r="BS39" s="243">
        <f t="shared" ref="BS39:BV39" si="88">BS9/BS$53</f>
        <v>8.4937494453851056E-2</v>
      </c>
      <c r="BT39" s="243">
        <f t="shared" si="88"/>
        <v>8.1566190114141415E-2</v>
      </c>
      <c r="BU39" s="243">
        <f t="shared" si="88"/>
        <v>8.1378318650169743E-2</v>
      </c>
      <c r="BV39" s="243">
        <f t="shared" si="88"/>
        <v>9.2773464349521217E-2</v>
      </c>
      <c r="BW39" s="243">
        <f t="shared" ref="BW39:BX39" si="89">BW9/BW$53</f>
        <v>9.3106815466122025E-2</v>
      </c>
      <c r="BX39" s="243">
        <f t="shared" si="89"/>
        <v>0.10952904549417136</v>
      </c>
      <c r="BY39" s="243">
        <f t="shared" ref="BY39:BZ39" si="90">BY9/BY$53</f>
        <v>0.11710833275507958</v>
      </c>
      <c r="BZ39" s="243">
        <f t="shared" si="90"/>
        <v>0.11370864478755723</v>
      </c>
      <c r="CA39" s="243">
        <f t="shared" si="64"/>
        <v>9.6403733380085468E-2</v>
      </c>
      <c r="CB39" s="243">
        <f t="shared" si="64"/>
        <v>9.5802404100419944E-2</v>
      </c>
      <c r="CC39" s="243">
        <f t="shared" ref="CC39:CD39" si="91">CC9/CC$53</f>
        <v>8.9539291242611771E-2</v>
      </c>
      <c r="CD39" s="243">
        <f t="shared" si="91"/>
        <v>9.7789797230507569E-2</v>
      </c>
      <c r="CE39" s="243">
        <f t="shared" ref="CE39:CF39" si="92">CE9/CE$53</f>
        <v>9.884168331588529E-2</v>
      </c>
      <c r="CF39" s="243">
        <f t="shared" si="92"/>
        <v>8.9932251868147475E-2</v>
      </c>
      <c r="CG39" s="243">
        <f t="shared" ref="CG39:CI39" si="93">CG9/CG$53</f>
        <v>0.10068764620728847</v>
      </c>
      <c r="CH39" s="243">
        <f t="shared" si="93"/>
        <v>0.10062584375159825</v>
      </c>
      <c r="CI39" s="243">
        <f t="shared" si="93"/>
        <v>9.0150976861290213E-2</v>
      </c>
      <c r="CJ39" s="243">
        <f t="shared" ref="CJ39:CK39" si="94">CJ9/CJ$53</f>
        <v>8.5710948175274276E-2</v>
      </c>
      <c r="CK39" s="243">
        <f t="shared" si="94"/>
        <v>8.5170818056881398E-2</v>
      </c>
      <c r="CL39" s="243">
        <f t="shared" ref="CL39:CN39" si="95">CL9/CL$53</f>
        <v>9.7751179865923243E-2</v>
      </c>
      <c r="CM39" s="243">
        <f t="shared" si="95"/>
        <v>9.4898176251494049E-2</v>
      </c>
      <c r="CN39" s="243">
        <f t="shared" si="95"/>
        <v>0.10868435742838756</v>
      </c>
      <c r="CO39" s="243">
        <f t="shared" ref="CO39:CQ39" si="96">CO9/CO$53</f>
        <v>0.10341305008175646</v>
      </c>
      <c r="CP39" s="243">
        <f t="shared" si="96"/>
        <v>9.4756704397664773E-2</v>
      </c>
      <c r="CQ39" s="243">
        <f t="shared" si="96"/>
        <v>9.1060119384559657E-2</v>
      </c>
    </row>
    <row r="40" spans="1:95" s="158" customFormat="1" ht="21" x14ac:dyDescent="0.4">
      <c r="A40" s="242"/>
      <c r="B40" s="242" t="s">
        <v>92</v>
      </c>
      <c r="C40" s="243">
        <f t="shared" ref="C40:AH40" si="97">C10/C$53</f>
        <v>1.5173789396840925E-2</v>
      </c>
      <c r="D40" s="243">
        <f t="shared" si="97"/>
        <v>1.2821139958957513E-2</v>
      </c>
      <c r="E40" s="243">
        <f t="shared" si="97"/>
        <v>8.642509323040011E-3</v>
      </c>
      <c r="F40" s="243">
        <f t="shared" si="97"/>
        <v>7.3189166358299685E-3</v>
      </c>
      <c r="G40" s="243">
        <f t="shared" si="97"/>
        <v>7.7893686230362932E-3</v>
      </c>
      <c r="H40" s="243">
        <f t="shared" si="97"/>
        <v>8.0827565504525255E-3</v>
      </c>
      <c r="I40" s="243">
        <f t="shared" si="97"/>
        <v>7.1893094987834603E-3</v>
      </c>
      <c r="J40" s="243">
        <f t="shared" si="97"/>
        <v>8.9732823604361349E-3</v>
      </c>
      <c r="K40" s="243">
        <f t="shared" si="97"/>
        <v>1.014254941344922E-2</v>
      </c>
      <c r="L40" s="243">
        <f t="shared" si="97"/>
        <v>5.2684317902520665E-3</v>
      </c>
      <c r="M40" s="243">
        <f t="shared" si="97"/>
        <v>3.7505772922677445E-3</v>
      </c>
      <c r="N40" s="243">
        <f t="shared" si="97"/>
        <v>4.4028927898151883E-3</v>
      </c>
      <c r="O40" s="243">
        <f t="shared" si="97"/>
        <v>2.9282824350161016E-3</v>
      </c>
      <c r="P40" s="243">
        <f t="shared" si="97"/>
        <v>3.6893288116666644E-3</v>
      </c>
      <c r="Q40" s="243">
        <f t="shared" si="97"/>
        <v>2.823661348043622E-3</v>
      </c>
      <c r="R40" s="243">
        <f t="shared" si="97"/>
        <v>3.8415120302894485E-3</v>
      </c>
      <c r="S40" s="243">
        <f t="shared" si="97"/>
        <v>2.7425518693464583E-3</v>
      </c>
      <c r="T40" s="243">
        <f t="shared" si="97"/>
        <v>3.1615380316070397E-3</v>
      </c>
      <c r="U40" s="243">
        <f t="shared" si="97"/>
        <v>3.4336094810630416E-3</v>
      </c>
      <c r="V40" s="243">
        <f t="shared" si="97"/>
        <v>4.0189155099017619E-3</v>
      </c>
      <c r="W40" s="243">
        <f t="shared" si="97"/>
        <v>1.2912299369940473E-3</v>
      </c>
      <c r="X40" s="243">
        <f t="shared" si="97"/>
        <v>1.0220916715777976E-3</v>
      </c>
      <c r="Y40" s="243">
        <f t="shared" si="97"/>
        <v>1.5227407823902564E-3</v>
      </c>
      <c r="Z40" s="243">
        <f t="shared" si="97"/>
        <v>1.6639508941031702E-3</v>
      </c>
      <c r="AA40" s="243">
        <f t="shared" si="97"/>
        <v>1.4381301711359985E-3</v>
      </c>
      <c r="AB40" s="243">
        <f t="shared" si="97"/>
        <v>1.7587571220008655E-3</v>
      </c>
      <c r="AC40" s="243">
        <f t="shared" si="97"/>
        <v>2.6301247855225734E-3</v>
      </c>
      <c r="AD40" s="243">
        <f t="shared" si="97"/>
        <v>2.4078833734004091E-3</v>
      </c>
      <c r="AE40" s="243">
        <f t="shared" si="97"/>
        <v>1.3100124446137798E-3</v>
      </c>
      <c r="AF40" s="243">
        <f t="shared" si="97"/>
        <v>1.4448323729685166E-3</v>
      </c>
      <c r="AG40" s="243">
        <f t="shared" si="97"/>
        <v>1.7704800714122733E-3</v>
      </c>
      <c r="AH40" s="243">
        <f t="shared" si="97"/>
        <v>2.2411388887578982E-3</v>
      </c>
      <c r="AI40" s="243">
        <f t="shared" ref="AI40:BJ40" si="98">AI10/AI$53</f>
        <v>2.0616095200683102E-5</v>
      </c>
      <c r="AJ40" s="243">
        <f t="shared" si="98"/>
        <v>1.9883131803156242E-5</v>
      </c>
      <c r="AK40" s="243">
        <f t="shared" si="98"/>
        <v>1.6860234487152719E-5</v>
      </c>
      <c r="AL40" s="243">
        <f t="shared" si="98"/>
        <v>1.3798541123683921E-5</v>
      </c>
      <c r="AM40" s="243">
        <f t="shared" si="98"/>
        <v>1.1038306066446752E-5</v>
      </c>
      <c r="AN40" s="243">
        <f t="shared" si="98"/>
        <v>7.9356685927542156E-6</v>
      </c>
      <c r="AO40" s="243">
        <f t="shared" si="98"/>
        <v>6.6248714279387011E-6</v>
      </c>
      <c r="AP40" s="243">
        <f t="shared" si="98"/>
        <v>6.1656057209336587E-7</v>
      </c>
      <c r="AQ40" s="243">
        <f t="shared" si="98"/>
        <v>6.0736092548087757E-7</v>
      </c>
      <c r="AR40" s="243">
        <f t="shared" si="98"/>
        <v>5.9836407414794127E-7</v>
      </c>
      <c r="AS40" s="243">
        <f t="shared" si="98"/>
        <v>5.8826978824699675E-7</v>
      </c>
      <c r="AT40" s="243">
        <f t="shared" si="98"/>
        <v>5.7981618073294055E-7</v>
      </c>
      <c r="AU40" s="243">
        <f t="shared" si="98"/>
        <v>0</v>
      </c>
      <c r="AV40" s="243">
        <f t="shared" si="98"/>
        <v>0</v>
      </c>
      <c r="AW40" s="243">
        <f t="shared" si="98"/>
        <v>0</v>
      </c>
      <c r="AX40" s="243">
        <f t="shared" si="98"/>
        <v>0</v>
      </c>
      <c r="AY40" s="243">
        <f t="shared" si="98"/>
        <v>0</v>
      </c>
      <c r="AZ40" s="243">
        <f t="shared" si="98"/>
        <v>0</v>
      </c>
      <c r="BA40" s="243">
        <f t="shared" si="98"/>
        <v>0</v>
      </c>
      <c r="BB40" s="243">
        <f t="shared" si="98"/>
        <v>0</v>
      </c>
      <c r="BC40" s="243">
        <f t="shared" si="98"/>
        <v>0</v>
      </c>
      <c r="BD40" s="243">
        <f t="shared" si="98"/>
        <v>0</v>
      </c>
      <c r="BE40" s="243">
        <f t="shared" si="98"/>
        <v>0</v>
      </c>
      <c r="BF40" s="243">
        <f t="shared" si="98"/>
        <v>2.5573255468913416E-5</v>
      </c>
      <c r="BG40" s="243">
        <f t="shared" si="98"/>
        <v>0</v>
      </c>
      <c r="BH40" s="243">
        <f t="shared" si="98"/>
        <v>0</v>
      </c>
      <c r="BI40" s="243">
        <f t="shared" si="98"/>
        <v>0</v>
      </c>
      <c r="BJ40" s="243">
        <f t="shared" si="98"/>
        <v>0</v>
      </c>
      <c r="BK40" s="243">
        <f t="shared" ref="BK40:BN40" si="99">BK10/BK$53</f>
        <v>0</v>
      </c>
      <c r="BL40" s="243">
        <f t="shared" si="99"/>
        <v>0</v>
      </c>
      <c r="BM40" s="243">
        <f t="shared" si="99"/>
        <v>0</v>
      </c>
      <c r="BN40" s="243">
        <f t="shared" si="99"/>
        <v>0</v>
      </c>
      <c r="BO40" s="243">
        <f t="shared" ref="BO40:BR40" si="100">BO10/BO$53</f>
        <v>0</v>
      </c>
      <c r="BP40" s="243">
        <f t="shared" si="100"/>
        <v>0</v>
      </c>
      <c r="BQ40" s="243">
        <f t="shared" si="100"/>
        <v>0</v>
      </c>
      <c r="BR40" s="243">
        <f t="shared" si="100"/>
        <v>0</v>
      </c>
      <c r="BS40" s="243">
        <f t="shared" ref="BS40:BV40" si="101">BS10/BS$53</f>
        <v>0</v>
      </c>
      <c r="BT40" s="243">
        <f t="shared" si="101"/>
        <v>0</v>
      </c>
      <c r="BU40" s="243">
        <f t="shared" si="101"/>
        <v>0</v>
      </c>
      <c r="BV40" s="243">
        <f t="shared" si="101"/>
        <v>0</v>
      </c>
      <c r="BW40" s="243">
        <f t="shared" ref="BW40:BX40" si="102">BW10/BW$53</f>
        <v>0</v>
      </c>
      <c r="BX40" s="243">
        <f t="shared" si="102"/>
        <v>0</v>
      </c>
      <c r="BY40" s="243">
        <f t="shared" ref="BY40:BZ40" si="103">BY10/BY$53</f>
        <v>0</v>
      </c>
      <c r="BZ40" s="243">
        <f t="shared" si="103"/>
        <v>0</v>
      </c>
      <c r="CA40" s="243">
        <f t="shared" si="64"/>
        <v>0</v>
      </c>
      <c r="CB40" s="243">
        <f t="shared" si="64"/>
        <v>0</v>
      </c>
      <c r="CC40" s="243">
        <f t="shared" ref="CC40:CD40" si="104">CC10/CC$53</f>
        <v>0</v>
      </c>
      <c r="CD40" s="243">
        <f t="shared" si="104"/>
        <v>0</v>
      </c>
      <c r="CE40" s="243">
        <f t="shared" ref="CE40:CF40" si="105">CE10/CE$53</f>
        <v>0</v>
      </c>
      <c r="CF40" s="243">
        <f t="shared" si="105"/>
        <v>0</v>
      </c>
      <c r="CG40" s="243">
        <f t="shared" ref="CG40:CI40" si="106">CG10/CG$53</f>
        <v>0</v>
      </c>
      <c r="CH40" s="243">
        <f t="shared" si="106"/>
        <v>0</v>
      </c>
      <c r="CI40" s="243">
        <f t="shared" si="106"/>
        <v>0</v>
      </c>
      <c r="CJ40" s="243">
        <f t="shared" ref="CJ40:CK40" si="107">CJ10/CJ$53</f>
        <v>1.2028236028032723E-6</v>
      </c>
      <c r="CK40" s="243">
        <f t="shared" si="107"/>
        <v>7.5884665723672442E-7</v>
      </c>
      <c r="CL40" s="243">
        <f t="shared" ref="CL40:CN40" si="108">CL10/CL$53</f>
        <v>1.1647630201486451E-6</v>
      </c>
      <c r="CM40" s="243">
        <f t="shared" si="108"/>
        <v>4.4697859540250793E-5</v>
      </c>
      <c r="CN40" s="243">
        <f t="shared" si="108"/>
        <v>4.2502592147394622E-5</v>
      </c>
      <c r="CO40" s="243">
        <f t="shared" ref="CO40:CQ40" si="109">CO10/CO$53</f>
        <v>4.221613554044391E-5</v>
      </c>
      <c r="CP40" s="243">
        <f t="shared" si="109"/>
        <v>4.1706494361107609E-5</v>
      </c>
      <c r="CQ40" s="243">
        <f t="shared" si="109"/>
        <v>4.0079468569271153E-5</v>
      </c>
    </row>
    <row r="41" spans="1:95" s="158" customFormat="1" ht="21" x14ac:dyDescent="0.4">
      <c r="A41" s="242"/>
      <c r="B41" s="242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>
        <f>CM12/CM$53</f>
        <v>1.0182658053335784E-2</v>
      </c>
      <c r="CN41" s="244"/>
      <c r="CO41" s="244"/>
      <c r="CP41" s="244"/>
      <c r="CQ41" s="244"/>
    </row>
    <row r="42" spans="1:95" s="158" customFormat="1" ht="21" x14ac:dyDescent="0.4">
      <c r="A42" s="162" t="s">
        <v>93</v>
      </c>
      <c r="B42" s="162"/>
      <c r="C42" s="244">
        <f t="shared" ref="C42:AH42" si="110">C12/C$53</f>
        <v>1.1626939017733248E-2</v>
      </c>
      <c r="D42" s="244">
        <f t="shared" si="110"/>
        <v>9.6282747338931763E-3</v>
      </c>
      <c r="E42" s="244">
        <f t="shared" si="110"/>
        <v>8.4862840818135804E-3</v>
      </c>
      <c r="F42" s="244">
        <f t="shared" si="110"/>
        <v>1.1680583394234891E-2</v>
      </c>
      <c r="G42" s="244">
        <f t="shared" si="110"/>
        <v>9.8934880559702863E-3</v>
      </c>
      <c r="H42" s="244">
        <f t="shared" si="110"/>
        <v>7.5165020649109078E-3</v>
      </c>
      <c r="I42" s="244">
        <f t="shared" si="110"/>
        <v>3.5568581821605202E-3</v>
      </c>
      <c r="J42" s="244">
        <f t="shared" si="110"/>
        <v>4.8427646719053545E-3</v>
      </c>
      <c r="K42" s="244">
        <f t="shared" si="110"/>
        <v>5.5884608247408164E-3</v>
      </c>
      <c r="L42" s="244">
        <f t="shared" si="110"/>
        <v>4.0151061770687252E-3</v>
      </c>
      <c r="M42" s="244">
        <f t="shared" si="110"/>
        <v>3.826310663399789E-3</v>
      </c>
      <c r="N42" s="244">
        <f t="shared" si="110"/>
        <v>5.1895535206295937E-3</v>
      </c>
      <c r="O42" s="244">
        <f t="shared" si="110"/>
        <v>3.9807104315402716E-3</v>
      </c>
      <c r="P42" s="244">
        <f t="shared" si="110"/>
        <v>1.0836871353263017E-2</v>
      </c>
      <c r="Q42" s="244">
        <f t="shared" si="110"/>
        <v>5.4215922360791183E-3</v>
      </c>
      <c r="R42" s="244">
        <f t="shared" si="110"/>
        <v>5.8563330991724021E-3</v>
      </c>
      <c r="S42" s="244">
        <f t="shared" si="110"/>
        <v>3.9929519826669068E-3</v>
      </c>
      <c r="T42" s="244">
        <f t="shared" si="110"/>
        <v>4.7991183616086733E-3</v>
      </c>
      <c r="U42" s="244">
        <f t="shared" si="110"/>
        <v>7.8056782957377216E-3</v>
      </c>
      <c r="V42" s="244">
        <f t="shared" si="110"/>
        <v>7.6839456211073394E-3</v>
      </c>
      <c r="W42" s="244">
        <f t="shared" si="110"/>
        <v>8.1527823076171652E-3</v>
      </c>
      <c r="X42" s="244">
        <f t="shared" si="110"/>
        <v>6.5799480087479073E-3</v>
      </c>
      <c r="Y42" s="244">
        <f t="shared" si="110"/>
        <v>9.7379248195440873E-3</v>
      </c>
      <c r="Z42" s="244">
        <f t="shared" si="110"/>
        <v>1.3310729168435353E-2</v>
      </c>
      <c r="AA42" s="244">
        <f t="shared" si="110"/>
        <v>1.371521838003535E-2</v>
      </c>
      <c r="AB42" s="244">
        <f t="shared" si="110"/>
        <v>3.6339393229545521E-3</v>
      </c>
      <c r="AC42" s="244">
        <f t="shared" si="110"/>
        <v>2.9184080826614488E-3</v>
      </c>
      <c r="AD42" s="244">
        <f t="shared" si="110"/>
        <v>5.304113960562914E-3</v>
      </c>
      <c r="AE42" s="244">
        <f t="shared" si="110"/>
        <v>5.8163299588014084E-3</v>
      </c>
      <c r="AF42" s="244">
        <f t="shared" si="110"/>
        <v>8.4321075126681886E-3</v>
      </c>
      <c r="AG42" s="244">
        <f t="shared" si="110"/>
        <v>5.3638218564857612E-3</v>
      </c>
      <c r="AH42" s="244">
        <f t="shared" si="110"/>
        <v>8.582799368645453E-3</v>
      </c>
      <c r="AI42" s="244">
        <f t="shared" ref="AI42:BJ42" si="111">AI12/AI$53</f>
        <v>7.2029328902491595E-3</v>
      </c>
      <c r="AJ42" s="244">
        <f t="shared" si="111"/>
        <v>7.0224381081347396E-3</v>
      </c>
      <c r="AK42" s="244">
        <f t="shared" si="111"/>
        <v>6.3237361558691127E-3</v>
      </c>
      <c r="AL42" s="244">
        <f t="shared" si="111"/>
        <v>5.5472863045175191E-3</v>
      </c>
      <c r="AM42" s="244">
        <f t="shared" si="111"/>
        <v>6.210675014160557E-3</v>
      </c>
      <c r="AN42" s="244">
        <f t="shared" si="111"/>
        <v>1.1611266841395473E-2</v>
      </c>
      <c r="AO42" s="244">
        <f t="shared" si="111"/>
        <v>9.9726482504067741E-3</v>
      </c>
      <c r="AP42" s="244">
        <f t="shared" si="111"/>
        <v>8.0543205198057421E-3</v>
      </c>
      <c r="AQ42" s="244">
        <f t="shared" si="111"/>
        <v>1.0712934785323085E-2</v>
      </c>
      <c r="AR42" s="244">
        <f t="shared" si="111"/>
        <v>9.2358438411934991E-3</v>
      </c>
      <c r="AS42" s="244">
        <f t="shared" si="111"/>
        <v>8.7983299738334502E-3</v>
      </c>
      <c r="AT42" s="244">
        <f t="shared" si="111"/>
        <v>1.1757324464411519E-2</v>
      </c>
      <c r="AU42" s="244">
        <f t="shared" si="111"/>
        <v>9.6570225717310283E-3</v>
      </c>
      <c r="AV42" s="244">
        <f t="shared" si="111"/>
        <v>1.0012461841129902E-2</v>
      </c>
      <c r="AW42" s="244">
        <f t="shared" si="111"/>
        <v>7.6458752736779656E-3</v>
      </c>
      <c r="AX42" s="244">
        <f t="shared" si="111"/>
        <v>7.7660581267996881E-3</v>
      </c>
      <c r="AY42" s="244">
        <f t="shared" si="111"/>
        <v>8.351997293057415E-3</v>
      </c>
      <c r="AZ42" s="244">
        <f t="shared" si="111"/>
        <v>1.0472675011500886E-2</v>
      </c>
      <c r="BA42" s="244">
        <f t="shared" si="111"/>
        <v>9.1840987238972268E-3</v>
      </c>
      <c r="BB42" s="244">
        <f t="shared" si="111"/>
        <v>8.2290729933563976E-3</v>
      </c>
      <c r="BC42" s="244">
        <f t="shared" si="111"/>
        <v>1.0868989378933351E-2</v>
      </c>
      <c r="BD42" s="244">
        <f t="shared" si="111"/>
        <v>7.271317953321821E-3</v>
      </c>
      <c r="BE42" s="244">
        <f t="shared" si="111"/>
        <v>7.3294721304239313E-3</v>
      </c>
      <c r="BF42" s="244">
        <f t="shared" si="111"/>
        <v>1.5307466639107778E-2</v>
      </c>
      <c r="BG42" s="244">
        <f t="shared" si="111"/>
        <v>1.1587456583840585E-2</v>
      </c>
      <c r="BH42" s="244">
        <f t="shared" si="111"/>
        <v>7.5977898631710691E-3</v>
      </c>
      <c r="BI42" s="244">
        <f t="shared" si="111"/>
        <v>5.1741050368043547E-3</v>
      </c>
      <c r="BJ42" s="244">
        <f t="shared" si="111"/>
        <v>5.2504769974719961E-3</v>
      </c>
      <c r="BK42" s="244">
        <f t="shared" ref="BK42:BN42" si="112">BK12/BK$53</f>
        <v>5.4041577729248141E-3</v>
      </c>
      <c r="BL42" s="244">
        <f t="shared" si="112"/>
        <v>7.3010461411719763E-3</v>
      </c>
      <c r="BM42" s="244">
        <f t="shared" si="112"/>
        <v>8.3509738362142778E-3</v>
      </c>
      <c r="BN42" s="244">
        <f t="shared" si="112"/>
        <v>9.4602672459867601E-3</v>
      </c>
      <c r="BO42" s="244">
        <f t="shared" ref="BO42:BR42" si="113">BO12/BO$53</f>
        <v>9.0827304825722727E-3</v>
      </c>
      <c r="BP42" s="244">
        <f t="shared" si="113"/>
        <v>8.9798614715013905E-3</v>
      </c>
      <c r="BQ42" s="244">
        <f t="shared" si="113"/>
        <v>1.1332356406201076E-2</v>
      </c>
      <c r="BR42" s="244">
        <f t="shared" si="113"/>
        <v>1.2081497243383324E-2</v>
      </c>
      <c r="BS42" s="244">
        <f t="shared" ref="BS42:BV42" si="114">BS12/BS$53</f>
        <v>1.0009334743516424E-2</v>
      </c>
      <c r="BT42" s="244">
        <f t="shared" si="114"/>
        <v>6.628684251310352E-3</v>
      </c>
      <c r="BU42" s="244">
        <f t="shared" si="114"/>
        <v>5.672863695960346E-3</v>
      </c>
      <c r="BV42" s="244">
        <f t="shared" si="114"/>
        <v>1.2617046546845557E-2</v>
      </c>
      <c r="BW42" s="244">
        <f t="shared" ref="BW42:BX42" si="115">BW12/BW$53</f>
        <v>8.9741192784791764E-3</v>
      </c>
      <c r="BX42" s="244">
        <f t="shared" si="115"/>
        <v>1.5601314831155309E-2</v>
      </c>
      <c r="BY42" s="244">
        <f t="shared" ref="BY42:CA42" si="116">BY12/BY$53</f>
        <v>2.0055757811826325E-2</v>
      </c>
      <c r="BZ42" s="244">
        <f t="shared" si="116"/>
        <v>2.0428178547498899E-2</v>
      </c>
      <c r="CA42" s="244">
        <f t="shared" si="116"/>
        <v>1.376582550163781E-2</v>
      </c>
      <c r="CB42" s="244">
        <f t="shared" ref="CB42:CD42" si="117">CB12/CB$53</f>
        <v>1.2911070587004319E-2</v>
      </c>
      <c r="CC42" s="244">
        <f t="shared" si="117"/>
        <v>1.2340168625277289E-2</v>
      </c>
      <c r="CD42" s="244">
        <f t="shared" si="117"/>
        <v>1.523179493334968E-2</v>
      </c>
      <c r="CE42" s="244">
        <f t="shared" ref="CE42:CF42" si="118">CE12/CE$53</f>
        <v>1.2870984988905569E-2</v>
      </c>
      <c r="CF42" s="244">
        <f t="shared" si="118"/>
        <v>1.3317370523042582E-2</v>
      </c>
      <c r="CG42" s="244">
        <f t="shared" ref="CG42:CI42" si="119">CG12/CG$53</f>
        <v>1.4516672765081052E-2</v>
      </c>
      <c r="CH42" s="244">
        <f t="shared" si="119"/>
        <v>1.4041859579102289E-2</v>
      </c>
      <c r="CI42" s="244">
        <f t="shared" si="119"/>
        <v>1.1344021772919717E-2</v>
      </c>
      <c r="CJ42" s="244">
        <f t="shared" ref="CJ42:CK42" si="120">CJ12/CJ$53</f>
        <v>1.2492609004750537E-2</v>
      </c>
      <c r="CK42" s="244">
        <f t="shared" si="120"/>
        <v>1.0847296607024435E-2</v>
      </c>
      <c r="CL42" s="244">
        <f t="shared" ref="CL42" si="121">CL12/CL$53</f>
        <v>1.4409194003786485E-2</v>
      </c>
      <c r="CN42" s="244">
        <f>CN12/CN$53</f>
        <v>1.4224979966183183E-2</v>
      </c>
      <c r="CO42" s="244">
        <f t="shared" ref="CO42:CQ42" si="122">CO12/CO$53</f>
        <v>1.4094207599796743E-2</v>
      </c>
      <c r="CP42" s="244">
        <f t="shared" si="122"/>
        <v>1.0442104079296766E-2</v>
      </c>
      <c r="CQ42" s="244">
        <f t="shared" si="122"/>
        <v>1.003474371688041E-2</v>
      </c>
    </row>
    <row r="43" spans="1:95" s="158" customFormat="1" ht="21" x14ac:dyDescent="0.4">
      <c r="A43" s="162"/>
      <c r="B43" s="162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</row>
    <row r="44" spans="1:95" s="158" customFormat="1" ht="21" x14ac:dyDescent="0.4">
      <c r="A44" s="162" t="s">
        <v>94</v>
      </c>
      <c r="B44" s="162"/>
      <c r="C44" s="244">
        <f t="shared" ref="C44:AH44" si="123">C14/C$53</f>
        <v>3.8153408819948054E-2</v>
      </c>
      <c r="D44" s="244">
        <f t="shared" si="123"/>
        <v>3.151997001676321E-2</v>
      </c>
      <c r="E44" s="244">
        <f t="shared" si="123"/>
        <v>2.1358612239052902E-2</v>
      </c>
      <c r="F44" s="244">
        <f t="shared" si="123"/>
        <v>1.7592913144022084E-2</v>
      </c>
      <c r="G44" s="244">
        <f t="shared" si="123"/>
        <v>1.8603678087394149E-2</v>
      </c>
      <c r="H44" s="244">
        <f t="shared" si="123"/>
        <v>2.3734260938559702E-2</v>
      </c>
      <c r="I44" s="244">
        <f t="shared" si="123"/>
        <v>3.1245574355718141E-2</v>
      </c>
      <c r="J44" s="244">
        <f t="shared" si="123"/>
        <v>4.2808532520784634E-2</v>
      </c>
      <c r="K44" s="244">
        <f t="shared" si="123"/>
        <v>4.585728224700987E-2</v>
      </c>
      <c r="L44" s="244">
        <f t="shared" si="123"/>
        <v>4.3728107771689388E-2</v>
      </c>
      <c r="M44" s="244">
        <f t="shared" si="123"/>
        <v>4.7234201478080891E-2</v>
      </c>
      <c r="N44" s="244">
        <f t="shared" si="123"/>
        <v>5.6899799647155705E-2</v>
      </c>
      <c r="O44" s="244">
        <f t="shared" si="123"/>
        <v>5.9341511294422979E-2</v>
      </c>
      <c r="P44" s="244">
        <f t="shared" si="123"/>
        <v>5.7077080445036926E-2</v>
      </c>
      <c r="Q44" s="244">
        <f t="shared" si="123"/>
        <v>5.3441552520950369E-2</v>
      </c>
      <c r="R44" s="244">
        <f t="shared" si="123"/>
        <v>5.6007603624050405E-2</v>
      </c>
      <c r="S44" s="244">
        <f t="shared" si="123"/>
        <v>5.0882288354340367E-2</v>
      </c>
      <c r="T44" s="244">
        <f t="shared" si="123"/>
        <v>5.0219821110307171E-2</v>
      </c>
      <c r="U44" s="244">
        <f t="shared" si="123"/>
        <v>4.8007072313748428E-2</v>
      </c>
      <c r="V44" s="244">
        <f t="shared" si="123"/>
        <v>4.6325082787581094E-2</v>
      </c>
      <c r="W44" s="244">
        <f t="shared" si="123"/>
        <v>4.2460942397338067E-2</v>
      </c>
      <c r="X44" s="244">
        <f t="shared" si="123"/>
        <v>4.2789158167265001E-2</v>
      </c>
      <c r="Y44" s="244">
        <f t="shared" si="123"/>
        <v>3.9289833266884275E-2</v>
      </c>
      <c r="Z44" s="244">
        <f t="shared" si="123"/>
        <v>3.6532141725867696E-2</v>
      </c>
      <c r="AA44" s="244">
        <f t="shared" si="123"/>
        <v>3.4152710354791435E-2</v>
      </c>
      <c r="AB44" s="244">
        <f t="shared" si="123"/>
        <v>4.0543998268997961E-2</v>
      </c>
      <c r="AC44" s="244">
        <f t="shared" si="123"/>
        <v>4.7606481259328884E-2</v>
      </c>
      <c r="AD44" s="244">
        <f t="shared" si="123"/>
        <v>5.1417763980592147E-2</v>
      </c>
      <c r="AE44" s="244">
        <f t="shared" si="123"/>
        <v>5.9209459245330151E-2</v>
      </c>
      <c r="AF44" s="244">
        <f t="shared" si="123"/>
        <v>6.3861286602133166E-2</v>
      </c>
      <c r="AG44" s="244">
        <f t="shared" si="123"/>
        <v>5.7797575794871318E-2</v>
      </c>
      <c r="AH44" s="244">
        <f t="shared" si="123"/>
        <v>5.725212910384176E-2</v>
      </c>
      <c r="AI44" s="244">
        <f t="shared" ref="AI44:BJ44" si="124">AI14/AI$53</f>
        <v>5.5634842068132434E-2</v>
      </c>
      <c r="AJ44" s="244">
        <f t="shared" si="124"/>
        <v>5.8947449845632299E-2</v>
      </c>
      <c r="AK44" s="244">
        <f t="shared" si="124"/>
        <v>6.1666288009014282E-2</v>
      </c>
      <c r="AL44" s="244">
        <f t="shared" si="124"/>
        <v>5.575052694017938E-2</v>
      </c>
      <c r="AM44" s="244">
        <f t="shared" si="124"/>
        <v>5.5470100712205976E-2</v>
      </c>
      <c r="AN44" s="244">
        <f t="shared" si="124"/>
        <v>4.8595549736283418E-2</v>
      </c>
      <c r="AO44" s="244">
        <f t="shared" si="124"/>
        <v>4.7063205076439227E-2</v>
      </c>
      <c r="AP44" s="244">
        <f t="shared" si="124"/>
        <v>5.2060263501505132E-2</v>
      </c>
      <c r="AQ44" s="244">
        <f t="shared" si="124"/>
        <v>5.6210119510230729E-2</v>
      </c>
      <c r="AR44" s="244">
        <f t="shared" si="124"/>
        <v>5.369986894241844E-2</v>
      </c>
      <c r="AS44" s="244">
        <f t="shared" si="124"/>
        <v>5.7469504177614573E-2</v>
      </c>
      <c r="AT44" s="244">
        <f t="shared" si="124"/>
        <v>6.2134606315270298E-2</v>
      </c>
      <c r="AU44" s="244">
        <f t="shared" si="124"/>
        <v>5.9794206785235365E-2</v>
      </c>
      <c r="AV44" s="244">
        <f t="shared" si="124"/>
        <v>5.8625508088935935E-2</v>
      </c>
      <c r="AW44" s="244">
        <f t="shared" si="124"/>
        <v>6.4012382191652381E-2</v>
      </c>
      <c r="AX44" s="244">
        <f t="shared" si="124"/>
        <v>6.60206156711729E-2</v>
      </c>
      <c r="AY44" s="244">
        <f t="shared" si="124"/>
        <v>6.8357899878603814E-2</v>
      </c>
      <c r="AZ44" s="244">
        <f t="shared" si="124"/>
        <v>7.3637649759488985E-2</v>
      </c>
      <c r="BA44" s="244">
        <f t="shared" si="124"/>
        <v>7.3520164389623721E-2</v>
      </c>
      <c r="BB44" s="244">
        <f t="shared" si="124"/>
        <v>7.99486008798002E-2</v>
      </c>
      <c r="BC44" s="244">
        <f t="shared" si="124"/>
        <v>7.9908427950367789E-2</v>
      </c>
      <c r="BD44" s="244">
        <f t="shared" si="124"/>
        <v>8.2987582385255262E-2</v>
      </c>
      <c r="BE44" s="244">
        <f t="shared" si="124"/>
        <v>8.2875220951244832E-2</v>
      </c>
      <c r="BF44" s="244">
        <f t="shared" si="124"/>
        <v>9.0056251100347928E-2</v>
      </c>
      <c r="BG44" s="244">
        <f t="shared" si="124"/>
        <v>8.9729268246227692E-2</v>
      </c>
      <c r="BH44" s="244">
        <f t="shared" si="124"/>
        <v>8.7152724870132911E-2</v>
      </c>
      <c r="BI44" s="244">
        <f t="shared" si="124"/>
        <v>8.7427653274826198E-2</v>
      </c>
      <c r="BJ44" s="244">
        <f t="shared" si="124"/>
        <v>8.7945611620939182E-2</v>
      </c>
      <c r="BK44" s="244">
        <f t="shared" ref="BK44:BN44" si="125">BK14/BK$53</f>
        <v>8.7869525213259275E-2</v>
      </c>
      <c r="BL44" s="244">
        <f t="shared" si="125"/>
        <v>8.7527125389853452E-2</v>
      </c>
      <c r="BM44" s="244">
        <f t="shared" si="125"/>
        <v>8.4981563332635707E-2</v>
      </c>
      <c r="BN44" s="244">
        <f t="shared" si="125"/>
        <v>8.1716905366315234E-2</v>
      </c>
      <c r="BO44" s="244">
        <f t="shared" ref="BO44:BR44" si="126">BO14/BO$53</f>
        <v>7.6494815695399301E-2</v>
      </c>
      <c r="BP44" s="244">
        <f t="shared" si="126"/>
        <v>7.3792833661674564E-2</v>
      </c>
      <c r="BQ44" s="244">
        <f t="shared" si="126"/>
        <v>7.6839977200987675E-2</v>
      </c>
      <c r="BR44" s="244">
        <f t="shared" si="126"/>
        <v>7.5436519132337773E-2</v>
      </c>
      <c r="BS44" s="244">
        <f t="shared" ref="BS44:BV44" si="127">BS14/BS$53</f>
        <v>8.3224615486866715E-2</v>
      </c>
      <c r="BT44" s="244">
        <f t="shared" si="127"/>
        <v>8.1455254765997118E-2</v>
      </c>
      <c r="BU44" s="244">
        <f t="shared" si="127"/>
        <v>8.3195971030114793E-2</v>
      </c>
      <c r="BV44" s="244">
        <f t="shared" si="127"/>
        <v>8.8099606351784071E-2</v>
      </c>
      <c r="BW44" s="244">
        <f t="shared" ref="BW44:BX44" si="128">BW14/BW$53</f>
        <v>9.369471495659433E-2</v>
      </c>
      <c r="BX44" s="244">
        <f t="shared" si="128"/>
        <v>0.10337740608842606</v>
      </c>
      <c r="BY44" s="244">
        <f t="shared" ref="BY44:CA44" si="129">BY14/BY$53</f>
        <v>0.10668420246488107</v>
      </c>
      <c r="BZ44" s="244">
        <f t="shared" si="129"/>
        <v>0.101193978216758</v>
      </c>
      <c r="CA44" s="244">
        <f t="shared" si="129"/>
        <v>8.7893005014889294E-2</v>
      </c>
      <c r="CB44" s="244">
        <f t="shared" ref="CB44:CD44" si="130">CB14/CB$53</f>
        <v>9.0043756793731958E-2</v>
      </c>
      <c r="CC44" s="244">
        <f t="shared" si="130"/>
        <v>8.4185796066671648E-2</v>
      </c>
      <c r="CD44" s="244">
        <f t="shared" si="130"/>
        <v>8.7735250877090554E-2</v>
      </c>
      <c r="CE44" s="244">
        <f t="shared" ref="CE44:CF44" si="131">CE14/CE$53</f>
        <v>9.0533755338138344E-2</v>
      </c>
      <c r="CF44" s="244">
        <f t="shared" si="131"/>
        <v>8.0160058967724282E-2</v>
      </c>
      <c r="CG44" s="244">
        <f t="shared" ref="CG44:CI44" si="132">CG14/CG$53</f>
        <v>9.1760015160171682E-2</v>
      </c>
      <c r="CH44" s="244">
        <f t="shared" si="132"/>
        <v>9.3042597985335887E-2</v>
      </c>
      <c r="CI44" s="244">
        <f t="shared" si="132"/>
        <v>8.4280414388190103E-2</v>
      </c>
      <c r="CJ44" s="244">
        <f t="shared" ref="CJ44:CK44" si="133">CJ14/CJ$53</f>
        <v>7.8720182294188937E-2</v>
      </c>
      <c r="CK44" s="244">
        <f t="shared" si="133"/>
        <v>7.9965854611999718E-2</v>
      </c>
      <c r="CL44" s="244">
        <f t="shared" ref="CL44:CM44" si="134">CL14/CL$53</f>
        <v>8.89365144278777E-2</v>
      </c>
      <c r="CM44" s="244">
        <f t="shared" si="134"/>
        <v>9.0373560974837341E-2</v>
      </c>
      <c r="CN44" s="244">
        <f>CN14/CN$53</f>
        <v>9.9813413014092689E-2</v>
      </c>
      <c r="CO44" s="244">
        <f t="shared" ref="CO44:CQ44" si="135">CO14/CO$53</f>
        <v>9.5990124117803804E-2</v>
      </c>
      <c r="CP44" s="244">
        <f t="shared" si="135"/>
        <v>9.1326490491267884E-2</v>
      </c>
      <c r="CQ44" s="244">
        <f t="shared" si="135"/>
        <v>8.7763722682958303E-2</v>
      </c>
    </row>
    <row r="45" spans="1:95" s="158" customFormat="1" ht="21" x14ac:dyDescent="0.4">
      <c r="A45" s="162"/>
      <c r="B45" s="162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</row>
    <row r="46" spans="1:95" s="158" customFormat="1" ht="21" x14ac:dyDescent="0.4">
      <c r="A46" s="162" t="s">
        <v>65</v>
      </c>
      <c r="B46" s="162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</row>
    <row r="47" spans="1:95" s="158" customFormat="1" ht="42" x14ac:dyDescent="0.4">
      <c r="A47" s="242"/>
      <c r="B47" s="245" t="s">
        <v>95</v>
      </c>
      <c r="C47" s="246">
        <f t="shared" ref="C47:AH47" si="136">C17/C$53</f>
        <v>3.4606558440840374E-2</v>
      </c>
      <c r="D47" s="246">
        <f t="shared" si="136"/>
        <v>2.8327104791698875E-2</v>
      </c>
      <c r="E47" s="246">
        <f t="shared" si="136"/>
        <v>2.1202386997826467E-2</v>
      </c>
      <c r="F47" s="246">
        <f t="shared" si="136"/>
        <v>2.1954579902427006E-2</v>
      </c>
      <c r="G47" s="246">
        <f t="shared" si="136"/>
        <v>2.0707797520328142E-2</v>
      </c>
      <c r="H47" s="246">
        <f t="shared" si="136"/>
        <v>2.3168006453018083E-2</v>
      </c>
      <c r="I47" s="246">
        <f t="shared" si="136"/>
        <v>2.7613123039095203E-2</v>
      </c>
      <c r="J47" s="246">
        <f t="shared" si="136"/>
        <v>3.8678014832253853E-2</v>
      </c>
      <c r="K47" s="246">
        <f t="shared" si="136"/>
        <v>4.1303193658301471E-2</v>
      </c>
      <c r="L47" s="246">
        <f t="shared" si="136"/>
        <v>4.2474782158506044E-2</v>
      </c>
      <c r="M47" s="246">
        <f t="shared" si="136"/>
        <v>4.7309934849212934E-2</v>
      </c>
      <c r="N47" s="246">
        <f t="shared" si="136"/>
        <v>5.7686460377970115E-2</v>
      </c>
      <c r="O47" s="246">
        <f t="shared" si="136"/>
        <v>6.0393939290947142E-2</v>
      </c>
      <c r="P47" s="246">
        <f t="shared" si="136"/>
        <v>6.422462298663327E-2</v>
      </c>
      <c r="Q47" s="246">
        <f t="shared" si="136"/>
        <v>5.6039483408985867E-2</v>
      </c>
      <c r="R47" s="246">
        <f t="shared" si="136"/>
        <v>5.802242469293336E-2</v>
      </c>
      <c r="S47" s="246">
        <f t="shared" si="136"/>
        <v>5.2132688467660823E-2</v>
      </c>
      <c r="T47" s="246">
        <f t="shared" si="136"/>
        <v>5.1857401440308801E-2</v>
      </c>
      <c r="U47" s="246">
        <f t="shared" si="136"/>
        <v>5.237914112842311E-2</v>
      </c>
      <c r="V47" s="246">
        <f t="shared" si="136"/>
        <v>4.9990112898786673E-2</v>
      </c>
      <c r="W47" s="246">
        <f t="shared" si="136"/>
        <v>4.9322494767961189E-2</v>
      </c>
      <c r="X47" s="246">
        <f t="shared" si="136"/>
        <v>4.8347014504435105E-2</v>
      </c>
      <c r="Y47" s="246">
        <f t="shared" si="136"/>
        <v>4.7505017304038104E-2</v>
      </c>
      <c r="Z47" s="246">
        <f t="shared" si="136"/>
        <v>4.8178920000199875E-2</v>
      </c>
      <c r="AA47" s="246">
        <f t="shared" si="136"/>
        <v>4.642979856369079E-2</v>
      </c>
      <c r="AB47" s="246">
        <f t="shared" si="136"/>
        <v>4.2419180469951648E-2</v>
      </c>
      <c r="AC47" s="246">
        <f t="shared" si="136"/>
        <v>4.7894764556467753E-2</v>
      </c>
      <c r="AD47" s="246">
        <f t="shared" si="136"/>
        <v>5.4313994567754646E-2</v>
      </c>
      <c r="AE47" s="246">
        <f t="shared" si="136"/>
        <v>6.371577675951777E-2</v>
      </c>
      <c r="AF47" s="246">
        <f t="shared" si="136"/>
        <v>7.0848561741832836E-2</v>
      </c>
      <c r="AG47" s="246">
        <f t="shared" si="136"/>
        <v>6.1390917579944811E-2</v>
      </c>
      <c r="AH47" s="246">
        <f t="shared" si="136"/>
        <v>6.3593789583729313E-2</v>
      </c>
      <c r="AI47" s="246">
        <f t="shared" ref="AI47:BJ47" si="137">AI17/AI$53</f>
        <v>6.2817158863180914E-2</v>
      </c>
      <c r="AJ47" s="246">
        <f t="shared" si="137"/>
        <v>6.5950004821963878E-2</v>
      </c>
      <c r="AK47" s="246">
        <f t="shared" si="137"/>
        <v>6.7973163930396249E-2</v>
      </c>
      <c r="AL47" s="246">
        <f t="shared" si="137"/>
        <v>6.1284014703573211E-2</v>
      </c>
      <c r="AM47" s="246">
        <f t="shared" si="137"/>
        <v>6.1669737420300089E-2</v>
      </c>
      <c r="AN47" s="246">
        <f t="shared" si="137"/>
        <v>6.0198880909086136E-2</v>
      </c>
      <c r="AO47" s="246">
        <f t="shared" si="137"/>
        <v>5.7029228455418066E-2</v>
      </c>
      <c r="AP47" s="246">
        <f t="shared" si="137"/>
        <v>6.0113967460738785E-2</v>
      </c>
      <c r="AQ47" s="246">
        <f t="shared" si="137"/>
        <v>6.692244693462833E-2</v>
      </c>
      <c r="AR47" s="246">
        <f t="shared" si="137"/>
        <v>6.2935114419537794E-2</v>
      </c>
      <c r="AS47" s="246">
        <f t="shared" si="137"/>
        <v>6.6267245881659775E-2</v>
      </c>
      <c r="AT47" s="246">
        <f t="shared" si="137"/>
        <v>7.3891350963501079E-2</v>
      </c>
      <c r="AU47" s="246">
        <f t="shared" si="137"/>
        <v>6.945122935696639E-2</v>
      </c>
      <c r="AV47" s="246">
        <f t="shared" si="137"/>
        <v>6.8637969930065837E-2</v>
      </c>
      <c r="AW47" s="246">
        <f t="shared" si="137"/>
        <v>7.1658257465330347E-2</v>
      </c>
      <c r="AX47" s="246">
        <f t="shared" si="137"/>
        <v>7.3786673797972588E-2</v>
      </c>
      <c r="AY47" s="246">
        <f t="shared" si="137"/>
        <v>7.6709897171661226E-2</v>
      </c>
      <c r="AZ47" s="246">
        <f t="shared" si="137"/>
        <v>8.4110324770989869E-2</v>
      </c>
      <c r="BA47" s="246">
        <f t="shared" si="137"/>
        <v>8.2704263113520957E-2</v>
      </c>
      <c r="BB47" s="246">
        <f t="shared" si="137"/>
        <v>8.8177673873156587E-2</v>
      </c>
      <c r="BC47" s="246">
        <f t="shared" si="137"/>
        <v>9.0777417329301141E-2</v>
      </c>
      <c r="BD47" s="246">
        <f t="shared" si="137"/>
        <v>9.0258900338577086E-2</v>
      </c>
      <c r="BE47" s="246">
        <f t="shared" si="137"/>
        <v>9.0204693081668771E-2</v>
      </c>
      <c r="BF47" s="246">
        <f t="shared" si="137"/>
        <v>0.10533814448398679</v>
      </c>
      <c r="BG47" s="246">
        <f t="shared" si="137"/>
        <v>0.10131672483006827</v>
      </c>
      <c r="BH47" s="246">
        <f t="shared" si="137"/>
        <v>9.4750514733303981E-2</v>
      </c>
      <c r="BI47" s="246">
        <f t="shared" si="137"/>
        <v>9.2601758311630561E-2</v>
      </c>
      <c r="BJ47" s="246">
        <f t="shared" si="137"/>
        <v>9.319608861841118E-2</v>
      </c>
      <c r="BK47" s="246">
        <f t="shared" ref="BK47:BN47" si="138">BK17/BK$53</f>
        <v>9.3273682986184089E-2</v>
      </c>
      <c r="BL47" s="246">
        <f t="shared" si="138"/>
        <v>9.4828171531025421E-2</v>
      </c>
      <c r="BM47" s="246">
        <f t="shared" si="138"/>
        <v>9.3332537168849983E-2</v>
      </c>
      <c r="BN47" s="246">
        <f t="shared" si="138"/>
        <v>9.1177172612301988E-2</v>
      </c>
      <c r="BO47" s="246">
        <f t="shared" ref="BO47:BR47" si="139">BO17/BO$53</f>
        <v>8.5577546177971572E-2</v>
      </c>
      <c r="BP47" s="246">
        <f t="shared" si="139"/>
        <v>8.2772695133175964E-2</v>
      </c>
      <c r="BQ47" s="246">
        <f t="shared" si="139"/>
        <v>8.8172333607188749E-2</v>
      </c>
      <c r="BR47" s="246">
        <f t="shared" si="139"/>
        <v>8.7518016375721097E-2</v>
      </c>
      <c r="BS47" s="246">
        <f t="shared" ref="BS47:BV47" si="140">BS17/BS$53</f>
        <v>9.32339449515239E-2</v>
      </c>
      <c r="BT47" s="246">
        <f t="shared" si="140"/>
        <v>8.8083939017307461E-2</v>
      </c>
      <c r="BU47" s="246">
        <f t="shared" si="140"/>
        <v>8.8868834726075138E-2</v>
      </c>
      <c r="BV47" s="246">
        <f t="shared" si="140"/>
        <v>0.10071665289862963</v>
      </c>
      <c r="BW47" s="246">
        <f t="shared" ref="BW47:BX47" si="141">BW17/BW$53</f>
        <v>0.10266883423507352</v>
      </c>
      <c r="BX47" s="246">
        <f t="shared" si="141"/>
        <v>0.11897872091958138</v>
      </c>
      <c r="BY47" s="246">
        <f t="shared" ref="BY47:CB48" si="142">BY17/BY$53</f>
        <v>0.12673996027670739</v>
      </c>
      <c r="BZ47" s="246">
        <f t="shared" si="142"/>
        <v>0.12162215676425692</v>
      </c>
      <c r="CA47" s="246">
        <f t="shared" si="142"/>
        <v>0.1016588305165271</v>
      </c>
      <c r="CB47" s="246">
        <f t="shared" ref="CB47:CD47" si="143">CB17/CB$53</f>
        <v>0.10295482738073627</v>
      </c>
      <c r="CC47" s="246">
        <f t="shared" si="143"/>
        <v>9.6525964691948934E-2</v>
      </c>
      <c r="CD47" s="246">
        <f t="shared" si="143"/>
        <v>0.10296704581044024</v>
      </c>
      <c r="CE47" s="246">
        <f t="shared" ref="CE47:CF47" si="144">CE17/CE$53</f>
        <v>0.10340474032704391</v>
      </c>
      <c r="CF47" s="246">
        <f t="shared" si="144"/>
        <v>9.3477429490766858E-2</v>
      </c>
      <c r="CG47" s="246">
        <f t="shared" ref="CG47:CI47" si="145">CG17/CG$53</f>
        <v>0.10627668792525274</v>
      </c>
      <c r="CH47" s="246">
        <f t="shared" si="145"/>
        <v>0.10708445756443817</v>
      </c>
      <c r="CI47" s="246">
        <f t="shared" si="145"/>
        <v>9.5624436161109827E-2</v>
      </c>
      <c r="CJ47" s="246">
        <f t="shared" ref="CJ47:CK47" si="146">CJ17/CJ$53</f>
        <v>9.1211588475336669E-2</v>
      </c>
      <c r="CK47" s="246">
        <f t="shared" si="146"/>
        <v>9.0806563558636477E-2</v>
      </c>
      <c r="CL47" s="246">
        <f t="shared" ref="CL47:CN47" si="147">CL17/CL$53</f>
        <v>0.10334606474163176</v>
      </c>
      <c r="CM47" s="246">
        <f t="shared" si="147"/>
        <v>0.10051152116863286</v>
      </c>
      <c r="CN47" s="246">
        <f t="shared" si="147"/>
        <v>0.11399589038812848</v>
      </c>
      <c r="CO47" s="246">
        <f t="shared" ref="CO47:CQ47" si="148">CO17/CO$53</f>
        <v>0.1100421155820601</v>
      </c>
      <c r="CP47" s="246">
        <f t="shared" si="148"/>
        <v>0.10172688807620354</v>
      </c>
      <c r="CQ47" s="246">
        <f t="shared" si="148"/>
        <v>9.7758386931269439E-2</v>
      </c>
    </row>
    <row r="48" spans="1:95" s="158" customFormat="1" ht="42" x14ac:dyDescent="0.4">
      <c r="A48" s="242"/>
      <c r="B48" s="245" t="s">
        <v>96</v>
      </c>
      <c r="C48" s="246">
        <f t="shared" ref="C48:AH48" si="149">C18/C$53</f>
        <v>2.2979619423107129E-2</v>
      </c>
      <c r="D48" s="246">
        <f t="shared" si="149"/>
        <v>1.8698830057805697E-2</v>
      </c>
      <c r="E48" s="246">
        <f t="shared" si="149"/>
        <v>1.2716102916012889E-2</v>
      </c>
      <c r="F48" s="246">
        <f t="shared" si="149"/>
        <v>1.0273996508192114E-2</v>
      </c>
      <c r="G48" s="246">
        <f t="shared" si="149"/>
        <v>1.0814309464357857E-2</v>
      </c>
      <c r="H48" s="246">
        <f t="shared" si="149"/>
        <v>1.5651504388107175E-2</v>
      </c>
      <c r="I48" s="246">
        <f t="shared" si="149"/>
        <v>2.405626485693468E-2</v>
      </c>
      <c r="J48" s="246">
        <f t="shared" si="149"/>
        <v>3.3835250160348496E-2</v>
      </c>
      <c r="K48" s="246">
        <f t="shared" si="149"/>
        <v>3.571473283356065E-2</v>
      </c>
      <c r="L48" s="246">
        <f t="shared" si="149"/>
        <v>3.8459675981437326E-2</v>
      </c>
      <c r="M48" s="246">
        <f t="shared" si="149"/>
        <v>4.3483624185813148E-2</v>
      </c>
      <c r="N48" s="246">
        <f t="shared" si="149"/>
        <v>5.2496906857340521E-2</v>
      </c>
      <c r="O48" s="246">
        <f t="shared" si="149"/>
        <v>5.6413228859406868E-2</v>
      </c>
      <c r="P48" s="246">
        <f t="shared" si="149"/>
        <v>5.3387751633370263E-2</v>
      </c>
      <c r="Q48" s="246">
        <f t="shared" si="149"/>
        <v>5.061789117290675E-2</v>
      </c>
      <c r="R48" s="246">
        <f t="shared" si="149"/>
        <v>5.2166091593760962E-2</v>
      </c>
      <c r="S48" s="246">
        <f t="shared" si="149"/>
        <v>4.8139736484993909E-2</v>
      </c>
      <c r="T48" s="246">
        <f t="shared" si="149"/>
        <v>4.7058283078700129E-2</v>
      </c>
      <c r="U48" s="246">
        <f t="shared" si="149"/>
        <v>4.457346283268538E-2</v>
      </c>
      <c r="V48" s="246">
        <f t="shared" si="149"/>
        <v>4.2306167277679337E-2</v>
      </c>
      <c r="W48" s="246">
        <f t="shared" si="149"/>
        <v>4.1169712460344024E-2</v>
      </c>
      <c r="X48" s="246">
        <f t="shared" si="149"/>
        <v>4.1767066495687205E-2</v>
      </c>
      <c r="Y48" s="246">
        <f t="shared" si="149"/>
        <v>3.7767092484494016E-2</v>
      </c>
      <c r="Z48" s="246">
        <f t="shared" si="149"/>
        <v>3.4868190831764526E-2</v>
      </c>
      <c r="AA48" s="246">
        <f t="shared" si="149"/>
        <v>3.2714580183655438E-2</v>
      </c>
      <c r="AB48" s="246">
        <f t="shared" si="149"/>
        <v>3.8785241146997093E-2</v>
      </c>
      <c r="AC48" s="246">
        <f t="shared" si="149"/>
        <v>4.4976356473806309E-2</v>
      </c>
      <c r="AD48" s="246">
        <f t="shared" si="149"/>
        <v>4.9009880607191733E-2</v>
      </c>
      <c r="AE48" s="246">
        <f t="shared" si="149"/>
        <v>5.7899446800716368E-2</v>
      </c>
      <c r="AF48" s="246">
        <f t="shared" si="149"/>
        <v>6.2416454229164649E-2</v>
      </c>
      <c r="AG48" s="246">
        <f t="shared" si="149"/>
        <v>5.6027095723459049E-2</v>
      </c>
      <c r="AH48" s="246">
        <f t="shared" si="149"/>
        <v>5.5010990215083863E-2</v>
      </c>
      <c r="AI48" s="246">
        <f t="shared" ref="AI48:BJ48" si="150">AI18/AI$53</f>
        <v>5.5614225972931745E-2</v>
      </c>
      <c r="AJ48" s="246">
        <f t="shared" si="150"/>
        <v>5.8927566713829142E-2</v>
      </c>
      <c r="AK48" s="246">
        <f t="shared" si="150"/>
        <v>6.164942777452713E-2</v>
      </c>
      <c r="AL48" s="246">
        <f t="shared" si="150"/>
        <v>5.5736728399055697E-2</v>
      </c>
      <c r="AM48" s="246">
        <f t="shared" si="150"/>
        <v>5.5459062406139528E-2</v>
      </c>
      <c r="AN48" s="246">
        <f t="shared" si="150"/>
        <v>4.8587614067690667E-2</v>
      </c>
      <c r="AO48" s="246">
        <f t="shared" si="150"/>
        <v>4.7056580205011286E-2</v>
      </c>
      <c r="AP48" s="246">
        <f t="shared" si="150"/>
        <v>5.2059646940933041E-2</v>
      </c>
      <c r="AQ48" s="246">
        <f t="shared" si="150"/>
        <v>5.6209512149305252E-2</v>
      </c>
      <c r="AR48" s="246">
        <f t="shared" si="150"/>
        <v>5.3699270578344296E-2</v>
      </c>
      <c r="AS48" s="246">
        <f t="shared" si="150"/>
        <v>5.746891590782633E-2</v>
      </c>
      <c r="AT48" s="246">
        <f t="shared" si="150"/>
        <v>6.2134026499089563E-2</v>
      </c>
      <c r="AU48" s="246">
        <f t="shared" si="150"/>
        <v>5.9794206785235365E-2</v>
      </c>
      <c r="AV48" s="246">
        <f t="shared" si="150"/>
        <v>5.8625508088935935E-2</v>
      </c>
      <c r="AW48" s="246">
        <f t="shared" si="150"/>
        <v>6.4012382191652381E-2</v>
      </c>
      <c r="AX48" s="246">
        <f t="shared" si="150"/>
        <v>6.60206156711729E-2</v>
      </c>
      <c r="AY48" s="246">
        <f t="shared" si="150"/>
        <v>6.8357899878603814E-2</v>
      </c>
      <c r="AZ48" s="246">
        <f t="shared" si="150"/>
        <v>7.3637649759488985E-2</v>
      </c>
      <c r="BA48" s="246">
        <f t="shared" si="150"/>
        <v>7.3520164389623721E-2</v>
      </c>
      <c r="BB48" s="246">
        <f t="shared" si="150"/>
        <v>7.99486008798002E-2</v>
      </c>
      <c r="BC48" s="246">
        <f t="shared" si="150"/>
        <v>7.9908427950367789E-2</v>
      </c>
      <c r="BD48" s="246">
        <f t="shared" si="150"/>
        <v>8.2987582385255262E-2</v>
      </c>
      <c r="BE48" s="246">
        <f t="shared" si="150"/>
        <v>8.2875220951244832E-2</v>
      </c>
      <c r="BF48" s="246">
        <f t="shared" si="150"/>
        <v>9.0030677844879017E-2</v>
      </c>
      <c r="BG48" s="246">
        <f t="shared" si="150"/>
        <v>8.9729268246227692E-2</v>
      </c>
      <c r="BH48" s="246">
        <f t="shared" si="150"/>
        <v>8.7152724870132911E-2</v>
      </c>
      <c r="BI48" s="246">
        <f t="shared" si="150"/>
        <v>8.7427653274826198E-2</v>
      </c>
      <c r="BJ48" s="246">
        <f t="shared" si="150"/>
        <v>8.7945611620939182E-2</v>
      </c>
      <c r="BK48" s="246">
        <f t="shared" ref="BK48:BN48" si="151">BK18/BK$53</f>
        <v>8.7869525213259275E-2</v>
      </c>
      <c r="BL48" s="246">
        <f t="shared" si="151"/>
        <v>8.7527125389853452E-2</v>
      </c>
      <c r="BM48" s="246">
        <f t="shared" si="151"/>
        <v>8.4981563332635707E-2</v>
      </c>
      <c r="BN48" s="246">
        <f t="shared" si="151"/>
        <v>8.1716905366315234E-2</v>
      </c>
      <c r="BO48" s="246">
        <f t="shared" ref="BO48:BR48" si="152">BO18/BO$53</f>
        <v>7.6494815695399301E-2</v>
      </c>
      <c r="BP48" s="246">
        <f t="shared" si="152"/>
        <v>7.3792833661674564E-2</v>
      </c>
      <c r="BQ48" s="246">
        <f t="shared" si="152"/>
        <v>7.6839977200987675E-2</v>
      </c>
      <c r="BR48" s="246">
        <f t="shared" si="152"/>
        <v>7.5436519132337773E-2</v>
      </c>
      <c r="BS48" s="246">
        <f t="shared" ref="BS48:BV48" si="153">BS18/BS$53</f>
        <v>8.3224615486866715E-2</v>
      </c>
      <c r="BT48" s="246">
        <f t="shared" si="153"/>
        <v>8.1455254765997118E-2</v>
      </c>
      <c r="BU48" s="246">
        <f t="shared" si="153"/>
        <v>8.3195971030114793E-2</v>
      </c>
      <c r="BV48" s="246">
        <f t="shared" si="153"/>
        <v>8.8099606351784071E-2</v>
      </c>
      <c r="BW48" s="246">
        <f t="shared" ref="BW48:BX48" si="154">BW18/BW$53</f>
        <v>9.369471495659433E-2</v>
      </c>
      <c r="BX48" s="246">
        <f t="shared" si="154"/>
        <v>0.10337740608842606</v>
      </c>
      <c r="BY48" s="246">
        <f t="shared" ref="BY48:BZ48" si="155">BY18/BY$53</f>
        <v>0.10668420246488107</v>
      </c>
      <c r="BZ48" s="246">
        <f t="shared" si="155"/>
        <v>0.101193978216758</v>
      </c>
      <c r="CA48" s="246">
        <f t="shared" si="142"/>
        <v>8.7893005014889294E-2</v>
      </c>
      <c r="CB48" s="246">
        <f t="shared" si="142"/>
        <v>9.0043756793731958E-2</v>
      </c>
      <c r="CC48" s="246">
        <f t="shared" ref="CC48:CD48" si="156">CC18/CC$53</f>
        <v>8.4185796066671648E-2</v>
      </c>
      <c r="CD48" s="246">
        <f t="shared" si="156"/>
        <v>8.7735250877090554E-2</v>
      </c>
      <c r="CE48" s="246">
        <f t="shared" ref="CE48:CF48" si="157">CE18/CE$53</f>
        <v>9.0533755338138344E-2</v>
      </c>
      <c r="CF48" s="246">
        <f t="shared" si="157"/>
        <v>8.0160058967724282E-2</v>
      </c>
      <c r="CG48" s="246">
        <f t="shared" ref="CG48:CI48" si="158">CG18/CG$53</f>
        <v>9.1760015160171682E-2</v>
      </c>
      <c r="CH48" s="246">
        <f t="shared" si="158"/>
        <v>9.3042597985335887E-2</v>
      </c>
      <c r="CI48" s="246">
        <f t="shared" si="158"/>
        <v>8.4280414388190103E-2</v>
      </c>
      <c r="CJ48" s="246">
        <f t="shared" ref="CJ48:CK48" si="159">CJ18/CJ$53</f>
        <v>7.8718979470586134E-2</v>
      </c>
      <c r="CK48" s="246">
        <f t="shared" si="159"/>
        <v>7.9965095765342484E-2</v>
      </c>
      <c r="CL48" s="246">
        <f t="shared" ref="CL48:CN48" si="160">CL18/CL$53</f>
        <v>8.8935349664857555E-2</v>
      </c>
      <c r="CM48" s="246">
        <f t="shared" si="160"/>
        <v>9.0328863115297087E-2</v>
      </c>
      <c r="CN48" s="246">
        <f t="shared" si="160"/>
        <v>9.9770910421945289E-2</v>
      </c>
      <c r="CO48" s="246">
        <f t="shared" ref="CO48:CQ48" si="161">CO18/CO$53</f>
        <v>9.5947907982263353E-2</v>
      </c>
      <c r="CP48" s="246">
        <f t="shared" si="161"/>
        <v>9.1284783996906774E-2</v>
      </c>
      <c r="CQ48" s="246">
        <f t="shared" si="161"/>
        <v>8.7723643214389024E-2</v>
      </c>
    </row>
    <row r="49" spans="1:95" s="158" customFormat="1" ht="21" x14ac:dyDescent="0.4">
      <c r="A49" s="247"/>
      <c r="B49" s="247"/>
      <c r="C49" s="248"/>
      <c r="D49" s="248"/>
      <c r="E49" s="248"/>
      <c r="F49" s="248"/>
      <c r="G49" s="248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</row>
    <row r="50" spans="1:95" s="183" customFormat="1" ht="15.6" x14ac:dyDescent="0.3">
      <c r="A50" s="173"/>
      <c r="B50" s="196"/>
      <c r="C50" s="197"/>
      <c r="D50" s="197"/>
      <c r="E50" s="197"/>
      <c r="F50" s="197"/>
      <c r="G50" s="192"/>
      <c r="H50" s="192"/>
      <c r="I50" s="192"/>
      <c r="J50" s="192"/>
      <c r="K50" s="158"/>
      <c r="L50" s="15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58"/>
      <c r="AT50" s="158"/>
      <c r="AU50" s="158"/>
      <c r="AV50" s="158"/>
    </row>
    <row r="51" spans="1:95" s="183" customFormat="1" x14ac:dyDescent="0.3">
      <c r="A51" s="179"/>
      <c r="B51" s="180"/>
      <c r="C51" s="181"/>
      <c r="D51" s="181"/>
      <c r="E51" s="182"/>
      <c r="F51" s="181"/>
      <c r="G51" s="181"/>
      <c r="H51" s="181"/>
      <c r="I51" s="181"/>
      <c r="J51" s="181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</row>
    <row r="52" spans="1:95" s="183" customFormat="1" ht="15.6" x14ac:dyDescent="0.3">
      <c r="A52" s="179"/>
      <c r="B52" s="180"/>
      <c r="C52" s="181"/>
      <c r="D52" s="181"/>
      <c r="E52" s="181"/>
      <c r="F52" s="181"/>
      <c r="G52" s="181"/>
      <c r="H52" s="181"/>
      <c r="I52" s="181"/>
      <c r="J52" s="181"/>
      <c r="K52" s="182"/>
      <c r="L52" s="181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2"/>
      <c r="AF52" s="182"/>
      <c r="AG52" s="182"/>
      <c r="AH52" s="182"/>
      <c r="AI52" s="182"/>
      <c r="AJ52" s="182"/>
      <c r="AK52" s="182"/>
      <c r="AL52" s="182"/>
      <c r="BI52" s="236"/>
    </row>
    <row r="53" spans="1:95" s="236" customFormat="1" ht="15.75" customHeight="1" x14ac:dyDescent="0.3">
      <c r="A53" s="222"/>
      <c r="B53" s="223" t="s">
        <v>115</v>
      </c>
      <c r="C53" s="224">
        <v>13212666.6665191</v>
      </c>
      <c r="D53" s="224">
        <v>16665745.886324901</v>
      </c>
      <c r="E53" s="224">
        <v>19924680.966010801</v>
      </c>
      <c r="F53" s="224">
        <v>23953800.140815299</v>
      </c>
      <c r="G53" s="224">
        <v>29141591.313150302</v>
      </c>
      <c r="H53" s="224">
        <v>32393861.842262331</v>
      </c>
      <c r="I53" s="224">
        <v>35946985.039902776</v>
      </c>
      <c r="J53" s="224">
        <v>37741618.6881385</v>
      </c>
      <c r="K53" s="224">
        <v>38461785.405030318</v>
      </c>
      <c r="L53" s="224">
        <v>42215029.9167789</v>
      </c>
      <c r="M53" s="224">
        <v>45409054.801007405</v>
      </c>
      <c r="N53" s="224">
        <v>48428963.170132108</v>
      </c>
      <c r="O53" s="224">
        <v>52897338.900012307</v>
      </c>
      <c r="P53" s="224">
        <v>55959468.645662501</v>
      </c>
      <c r="Q53" s="224">
        <v>60391763.165277995</v>
      </c>
      <c r="R53" s="224">
        <v>64319265.8650565</v>
      </c>
      <c r="S53" s="224">
        <v>68467939.844195783</v>
      </c>
      <c r="T53" s="224">
        <v>71409593.445643902</v>
      </c>
      <c r="U53" s="224">
        <v>75261359.3581976</v>
      </c>
      <c r="V53" s="224">
        <v>78611059.576050311</v>
      </c>
      <c r="W53" s="224">
        <v>81577533.47573261</v>
      </c>
      <c r="X53" s="224">
        <v>84272842.940824002</v>
      </c>
      <c r="Y53" s="224">
        <v>86307113.909239292</v>
      </c>
      <c r="Z53" s="224">
        <v>87882428.068176597</v>
      </c>
      <c r="AA53" s="224">
        <v>90159479.205960184</v>
      </c>
      <c r="AB53" s="224">
        <v>92301024.114869297</v>
      </c>
      <c r="AC53" s="224">
        <v>93602180.312933698</v>
      </c>
      <c r="AD53" s="224">
        <v>93965929.786905497</v>
      </c>
      <c r="AE53" s="224">
        <v>93867121.297655597</v>
      </c>
      <c r="AF53" s="224">
        <v>93026337.320951477</v>
      </c>
      <c r="AG53" s="224">
        <v>92608780.323187202</v>
      </c>
      <c r="AH53" s="224">
        <v>93611349.663507402</v>
      </c>
      <c r="AI53" s="224">
        <v>96138477.277419999</v>
      </c>
      <c r="AJ53" s="224">
        <v>98576020.085974097</v>
      </c>
      <c r="AK53" s="224">
        <v>101896566.2256414</v>
      </c>
      <c r="AL53" s="224">
        <v>106315587.0501433</v>
      </c>
      <c r="AM53" s="224">
        <v>110777866.8791362</v>
      </c>
      <c r="AN53" s="224">
        <v>115024964.7311943</v>
      </c>
      <c r="AO53" s="224">
        <v>118190972.98973951</v>
      </c>
      <c r="AP53" s="224">
        <v>119696268.85065308</v>
      </c>
      <c r="AQ53" s="224">
        <v>121509298.51400781</v>
      </c>
      <c r="AR53" s="224">
        <v>123336281.6861787</v>
      </c>
      <c r="AS53" s="224">
        <v>125452643.454492</v>
      </c>
      <c r="AT53" s="224">
        <v>127626655.5832527</v>
      </c>
      <c r="AU53" s="224">
        <v>129973394.0432338</v>
      </c>
      <c r="AV53" s="224">
        <v>131652436.8247925</v>
      </c>
      <c r="AW53" s="224">
        <v>133481643.8235016</v>
      </c>
      <c r="AX53" s="224">
        <v>135393011.85134187</v>
      </c>
      <c r="AY53" s="224">
        <v>137309192.01246399</v>
      </c>
      <c r="AZ53" s="224">
        <v>139904370.02876303</v>
      </c>
      <c r="BA53" s="224">
        <v>142544743.840087</v>
      </c>
      <c r="BB53" s="224">
        <v>144949741.11458099</v>
      </c>
      <c r="BC53" s="224">
        <v>147951290.03592899</v>
      </c>
      <c r="BD53" s="224">
        <v>151190197.85096499</v>
      </c>
      <c r="BE53" s="224">
        <v>153821309.357348</v>
      </c>
      <c r="BF53" s="224">
        <v>156413406.37535799</v>
      </c>
      <c r="BG53" s="224">
        <v>158622902.851973</v>
      </c>
      <c r="BH53" s="224">
        <v>161431682.38244602</v>
      </c>
      <c r="BI53" s="224">
        <v>163478126.93853199</v>
      </c>
      <c r="BJ53" s="224">
        <v>166101670.46154201</v>
      </c>
      <c r="BK53" s="224">
        <v>168764687.91665101</v>
      </c>
      <c r="BL53" s="224">
        <v>170306552.78127098</v>
      </c>
      <c r="BM53" s="224">
        <v>172931568.02113402</v>
      </c>
      <c r="BN53" s="224">
        <v>175872727.13736701</v>
      </c>
      <c r="BO53" s="224">
        <v>179314910.106058</v>
      </c>
      <c r="BP53" s="224">
        <v>182754155.52993098</v>
      </c>
      <c r="BQ53" s="224">
        <v>185929909.40940002</v>
      </c>
      <c r="BR53" s="224">
        <v>187407401.11826903</v>
      </c>
      <c r="BS53" s="224">
        <v>189434867.40996602</v>
      </c>
      <c r="BT53" s="224">
        <v>190949055.95326698</v>
      </c>
      <c r="BU53" s="224">
        <v>192431734.394986</v>
      </c>
      <c r="BV53" s="224">
        <v>194848452.91425499</v>
      </c>
      <c r="BW53" s="224">
        <v>195531722.45080402</v>
      </c>
      <c r="BX53" s="224">
        <v>198104264.50904</v>
      </c>
      <c r="BY53" s="224">
        <v>195576603.82631102</v>
      </c>
      <c r="BZ53" s="224">
        <v>195558306.42028096</v>
      </c>
      <c r="CA53" s="224">
        <v>201257745.10728601</v>
      </c>
      <c r="CB53" s="224">
        <v>206419830.33402097</v>
      </c>
      <c r="CC53" s="224">
        <v>217422069.46055499</v>
      </c>
      <c r="CD53" s="224">
        <v>229160910.79703003</v>
      </c>
      <c r="CE53" s="224">
        <v>239561981.37910998</v>
      </c>
      <c r="CF53" s="224">
        <v>247183375.19927502</v>
      </c>
      <c r="CG53" s="224">
        <v>253808385.13166198</v>
      </c>
      <c r="CH53" s="224">
        <v>259351174.499697</v>
      </c>
      <c r="CI53" s="224">
        <v>263842660.89958802</v>
      </c>
      <c r="CJ53" s="224">
        <v>270197557.84851801</v>
      </c>
      <c r="CK53" s="224">
        <v>275417962.25479299</v>
      </c>
      <c r="CL53" s="224">
        <v>279026715.63055295</v>
      </c>
      <c r="CM53" s="224">
        <v>281870320.62809396</v>
      </c>
      <c r="CN53" s="224">
        <v>287535403.90239793</v>
      </c>
      <c r="CO53" s="224">
        <v>293229113.50189</v>
      </c>
      <c r="CP53" s="224">
        <v>299473743.62989497</v>
      </c>
      <c r="CQ53" s="224">
        <v>311630878.49862504</v>
      </c>
    </row>
    <row r="54" spans="1:95" s="183" customFormat="1" x14ac:dyDescent="0.3">
      <c r="A54" s="180"/>
      <c r="B54" s="186"/>
      <c r="C54" s="187"/>
      <c r="D54" s="187"/>
      <c r="E54" s="187"/>
      <c r="F54" s="187"/>
      <c r="G54" s="187"/>
      <c r="H54" s="187"/>
      <c r="I54" s="187"/>
      <c r="J54" s="182"/>
      <c r="K54" s="181"/>
      <c r="L54" s="181"/>
      <c r="M54" s="181"/>
      <c r="N54" s="181"/>
      <c r="O54" s="182"/>
      <c r="P54" s="184"/>
      <c r="Q54" s="184"/>
      <c r="R54" s="184"/>
      <c r="S54" s="184"/>
      <c r="T54" s="184"/>
      <c r="U54" s="184"/>
      <c r="V54" s="184"/>
      <c r="W54" s="184"/>
      <c r="X54" s="184"/>
      <c r="Y54" s="182"/>
    </row>
    <row r="55" spans="1:95" s="183" customFormat="1" x14ac:dyDescent="0.3">
      <c r="A55" s="179"/>
      <c r="B55" s="179"/>
      <c r="C55" s="190"/>
      <c r="D55" s="190"/>
      <c r="E55" s="190"/>
      <c r="F55" s="190"/>
      <c r="G55" s="190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303"/>
      <c r="V55" s="303"/>
      <c r="W55" s="303"/>
      <c r="X55" s="303"/>
      <c r="BI55"/>
    </row>
  </sheetData>
  <mergeCells count="1">
    <mergeCell ref="U55:X55"/>
  </mergeCells>
  <pageMargins left="0.7" right="0.7" top="0.75" bottom="0.75" header="0.3" footer="0.3"/>
  <pageSetup orientation="portrait" r:id="rId1"/>
  <ignoredErrors>
    <ignoredError sqref="AI7:AI9 AI11:A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Gobierno Central (anual)</vt:lpstr>
      <vt:lpstr>Gobierno Central (completa)</vt:lpstr>
      <vt:lpstr>Banco Central (anual)</vt:lpstr>
      <vt:lpstr>Banco Central (completo)</vt:lpstr>
      <vt:lpstr>Consolidado (anual)</vt:lpstr>
      <vt:lpstr>Consolidado (completo)</vt:lpstr>
      <vt:lpstr>Empresas Públicas (anual)</vt:lpstr>
      <vt:lpstr>Empresas Públicas (completo)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2025-03-31T12:42:22Z</dcterms:modified>
</cp:coreProperties>
</file>